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defaultThemeVersion="124226"/>
  <bookViews>
    <workbookView xWindow="5130" yWindow="45" windowWidth="10980" windowHeight="5805"/>
  </bookViews>
  <sheets>
    <sheet name="Indice" sheetId="7" r:id="rId1"/>
    <sheet name="Balance General" sheetId="1" r:id="rId2"/>
    <sheet name="Estado de P y G" sheetId="2" r:id="rId3"/>
    <sheet name="Fuentes y Usos" sheetId="3" r:id="rId4"/>
    <sheet name="Razones Financieras" sheetId="4" r:id="rId5"/>
    <sheet name="Otros Datos" sheetId="5" r:id="rId6"/>
    <sheet name="Sector" sheetId="6" r:id="rId7"/>
  </sheets>
  <externalReferences>
    <externalReference r:id="rId8"/>
  </externalReferences>
  <definedNames>
    <definedName name="_xlnm._FilterDatabase" localSheetId="1" hidden="1">'Balance General'!$A$2:$AD$2</definedName>
    <definedName name="_xlnm._FilterDatabase" localSheetId="2" hidden="1">'Estado de P y G'!$A$2:$J$42</definedName>
    <definedName name="_xlnm._FilterDatabase" localSheetId="3" hidden="1">'Fuentes y Usos'!$A$3:$Y$3</definedName>
    <definedName name="_xlnm._FilterDatabase" localSheetId="4" hidden="1">'Razones Financieras'!$A$2:$K$2</definedName>
    <definedName name="_xlnm._FilterDatabase" localSheetId="6" hidden="1">Sector!$A$2:$BY$2</definedName>
    <definedName name="_ftn1" localSheetId="2">'Estado de P y G'!$C$60</definedName>
    <definedName name="_ftnref1" localSheetId="2">'Estado de P y G'!$C$55</definedName>
  </definedNames>
  <calcPr calcId="125725" iterate="1"/>
</workbook>
</file>

<file path=xl/calcChain.xml><?xml version="1.0" encoding="utf-8"?>
<calcChain xmlns="http://schemas.openxmlformats.org/spreadsheetml/2006/main">
  <c r="G4" i="6"/>
  <c r="G5"/>
  <c r="G6"/>
  <c r="G7"/>
  <c r="G8"/>
  <c r="G9"/>
  <c r="E8" i="4"/>
  <c r="G8"/>
  <c r="I8"/>
  <c r="K8"/>
  <c r="C8"/>
  <c r="J5" i="5"/>
  <c r="K12" i="4" s="1"/>
  <c r="I5" i="5"/>
  <c r="J12" i="4" s="1"/>
  <c r="H5" i="5"/>
  <c r="I12" i="4" s="1"/>
  <c r="G5" i="5"/>
  <c r="H12" i="4" s="1"/>
  <c r="F5" i="5"/>
  <c r="G12" i="4" s="1"/>
  <c r="E5" i="5"/>
  <c r="F12" i="4" s="1"/>
  <c r="D5" i="5"/>
  <c r="E12" i="4" s="1"/>
  <c r="C5" i="5"/>
  <c r="D12" i="4" s="1"/>
  <c r="B5" i="5"/>
  <c r="C12" i="4" s="1"/>
  <c r="G3" i="6"/>
  <c r="H18" i="3" l="1"/>
  <c r="J18" s="1"/>
  <c r="B18"/>
  <c r="W8" i="1"/>
  <c r="I41" i="2"/>
  <c r="I40"/>
  <c r="I39"/>
  <c r="I38"/>
  <c r="I37"/>
  <c r="I36"/>
  <c r="I35"/>
  <c r="I34"/>
  <c r="I33"/>
  <c r="AC33" s="1"/>
  <c r="I32"/>
  <c r="AC32" s="1"/>
  <c r="I31"/>
  <c r="I30"/>
  <c r="I29"/>
  <c r="AC29" s="1"/>
  <c r="I28"/>
  <c r="J12" i="5" s="1"/>
  <c r="I27" i="2"/>
  <c r="I26"/>
  <c r="I25"/>
  <c r="I12" i="5" s="1"/>
  <c r="I24" i="2"/>
  <c r="I22"/>
  <c r="AC22" s="1"/>
  <c r="I21"/>
  <c r="AC21" s="1"/>
  <c r="I20"/>
  <c r="AC20" s="1"/>
  <c r="I19"/>
  <c r="AC19" s="1"/>
  <c r="I18"/>
  <c r="I17"/>
  <c r="AC17" s="1"/>
  <c r="I16"/>
  <c r="I15"/>
  <c r="I13"/>
  <c r="AC13" s="1"/>
  <c r="I12"/>
  <c r="I11"/>
  <c r="AC11" s="1"/>
  <c r="I10"/>
  <c r="I9"/>
  <c r="AD9" s="1"/>
  <c r="I8"/>
  <c r="AD8" s="1"/>
  <c r="I7"/>
  <c r="AD7" s="1"/>
  <c r="I6"/>
  <c r="I5"/>
  <c r="I4"/>
  <c r="AC4" s="1"/>
  <c r="I3"/>
  <c r="J8" i="4" s="1"/>
  <c r="G41" i="2"/>
  <c r="G40"/>
  <c r="G39"/>
  <c r="G38"/>
  <c r="G37"/>
  <c r="G36"/>
  <c r="G35"/>
  <c r="G34"/>
  <c r="G33"/>
  <c r="AA33" s="1"/>
  <c r="G32"/>
  <c r="AA32" s="1"/>
  <c r="G31"/>
  <c r="G30"/>
  <c r="G29"/>
  <c r="AA29" s="1"/>
  <c r="G28"/>
  <c r="H12" i="5" s="1"/>
  <c r="G27" i="2"/>
  <c r="G26"/>
  <c r="G25"/>
  <c r="G12" i="5" s="1"/>
  <c r="G24" i="2"/>
  <c r="G22"/>
  <c r="AA22" s="1"/>
  <c r="G21"/>
  <c r="AA21" s="1"/>
  <c r="G20"/>
  <c r="AA20" s="1"/>
  <c r="G19"/>
  <c r="AA19" s="1"/>
  <c r="G18"/>
  <c r="G17"/>
  <c r="AA17" s="1"/>
  <c r="G16"/>
  <c r="G15"/>
  <c r="G13"/>
  <c r="AA13" s="1"/>
  <c r="G12"/>
  <c r="G11"/>
  <c r="AA11" s="1"/>
  <c r="G10"/>
  <c r="G9"/>
  <c r="AB9" s="1"/>
  <c r="G8"/>
  <c r="AB8" s="1"/>
  <c r="G6"/>
  <c r="G7"/>
  <c r="AB7" s="1"/>
  <c r="G5"/>
  <c r="G4"/>
  <c r="AA4" s="1"/>
  <c r="G3"/>
  <c r="H8" i="4" s="1"/>
  <c r="E41" i="2"/>
  <c r="E40"/>
  <c r="E39"/>
  <c r="E38"/>
  <c r="E37"/>
  <c r="E36"/>
  <c r="E35"/>
  <c r="E34"/>
  <c r="E33"/>
  <c r="Y33" s="1"/>
  <c r="E32"/>
  <c r="Y32" s="1"/>
  <c r="E31"/>
  <c r="E30"/>
  <c r="E29"/>
  <c r="Y29" s="1"/>
  <c r="E28"/>
  <c r="F12" i="5" s="1"/>
  <c r="E27" i="2"/>
  <c r="E26"/>
  <c r="E25"/>
  <c r="E12" i="5" s="1"/>
  <c r="E24" i="2"/>
  <c r="E22"/>
  <c r="Y22" s="1"/>
  <c r="E21"/>
  <c r="Y21" s="1"/>
  <c r="E20"/>
  <c r="Y20" s="1"/>
  <c r="E19"/>
  <c r="Y19" s="1"/>
  <c r="E18"/>
  <c r="E17"/>
  <c r="Y17" s="1"/>
  <c r="E16"/>
  <c r="E15"/>
  <c r="E13"/>
  <c r="Y13" s="1"/>
  <c r="E12"/>
  <c r="E11"/>
  <c r="Y11" s="1"/>
  <c r="E10"/>
  <c r="E9"/>
  <c r="Z9" s="1"/>
  <c r="E8"/>
  <c r="Z8" s="1"/>
  <c r="E6"/>
  <c r="E7"/>
  <c r="Z7" s="1"/>
  <c r="E5"/>
  <c r="E4"/>
  <c r="Y4" s="1"/>
  <c r="E3"/>
  <c r="F8" i="4" s="1"/>
  <c r="C41" i="2"/>
  <c r="C40"/>
  <c r="C39"/>
  <c r="C38"/>
  <c r="C37"/>
  <c r="C36"/>
  <c r="C35"/>
  <c r="C34"/>
  <c r="C33"/>
  <c r="X33" s="1"/>
  <c r="C32"/>
  <c r="X32" s="1"/>
  <c r="C31"/>
  <c r="C30"/>
  <c r="C29"/>
  <c r="X29" s="1"/>
  <c r="C28"/>
  <c r="D12" i="5" s="1"/>
  <c r="C27" i="2"/>
  <c r="C26"/>
  <c r="C25"/>
  <c r="C12" i="5" s="1"/>
  <c r="C24" i="2"/>
  <c r="C22"/>
  <c r="W22" s="1"/>
  <c r="C21"/>
  <c r="W21" s="1"/>
  <c r="C20"/>
  <c r="W20" s="1"/>
  <c r="C19"/>
  <c r="W19" s="1"/>
  <c r="C18"/>
  <c r="C17"/>
  <c r="W17" s="1"/>
  <c r="C16"/>
  <c r="C15"/>
  <c r="C13"/>
  <c r="X13" s="1"/>
  <c r="C12"/>
  <c r="C11"/>
  <c r="X11" s="1"/>
  <c r="C10"/>
  <c r="C9"/>
  <c r="X9" s="1"/>
  <c r="C8"/>
  <c r="X8" s="1"/>
  <c r="C7"/>
  <c r="X7" s="1"/>
  <c r="C6"/>
  <c r="C5"/>
  <c r="C4"/>
  <c r="X4" s="1"/>
  <c r="C3"/>
  <c r="D8" i="4" s="1"/>
  <c r="C17" i="5"/>
  <c r="G17"/>
  <c r="T56" i="1"/>
  <c r="T57"/>
  <c r="T58"/>
  <c r="T59"/>
  <c r="T60"/>
  <c r="T61"/>
  <c r="T62"/>
  <c r="T63"/>
  <c r="T64"/>
  <c r="T65"/>
  <c r="T66"/>
  <c r="T67"/>
  <c r="T68"/>
  <c r="T55"/>
  <c r="S56"/>
  <c r="S57"/>
  <c r="S58"/>
  <c r="S59"/>
  <c r="S60"/>
  <c r="S61"/>
  <c r="S62"/>
  <c r="S63"/>
  <c r="S64"/>
  <c r="S65"/>
  <c r="S66"/>
  <c r="S67"/>
  <c r="S68"/>
  <c r="S55"/>
  <c r="R56"/>
  <c r="R57"/>
  <c r="R58"/>
  <c r="R59"/>
  <c r="R60"/>
  <c r="R61"/>
  <c r="R62"/>
  <c r="R63"/>
  <c r="R64"/>
  <c r="R65"/>
  <c r="R66"/>
  <c r="R67"/>
  <c r="R68"/>
  <c r="R55"/>
  <c r="Q56"/>
  <c r="Q57"/>
  <c r="Q58"/>
  <c r="Q59"/>
  <c r="Q60"/>
  <c r="Q61"/>
  <c r="Q62"/>
  <c r="Q63"/>
  <c r="Q64"/>
  <c r="Q65"/>
  <c r="Q66"/>
  <c r="Q67"/>
  <c r="Q68"/>
  <c r="Q55"/>
  <c r="P68"/>
  <c r="P56"/>
  <c r="P57"/>
  <c r="P58"/>
  <c r="P59"/>
  <c r="P60"/>
  <c r="P61"/>
  <c r="P62"/>
  <c r="P63"/>
  <c r="P64"/>
  <c r="P65"/>
  <c r="P66"/>
  <c r="P67"/>
  <c r="P55"/>
  <c r="O56"/>
  <c r="O57"/>
  <c r="O58"/>
  <c r="O59"/>
  <c r="O60"/>
  <c r="O61"/>
  <c r="O62"/>
  <c r="O63"/>
  <c r="O64"/>
  <c r="O65"/>
  <c r="O66"/>
  <c r="O67"/>
  <c r="O68"/>
  <c r="O55"/>
  <c r="N56"/>
  <c r="N57"/>
  <c r="N58"/>
  <c r="N59"/>
  <c r="N60"/>
  <c r="N61"/>
  <c r="N62"/>
  <c r="N63"/>
  <c r="N64"/>
  <c r="N65"/>
  <c r="N66"/>
  <c r="N67"/>
  <c r="N68"/>
  <c r="N55"/>
  <c r="M56"/>
  <c r="M57"/>
  <c r="M58"/>
  <c r="M59"/>
  <c r="M60"/>
  <c r="M61"/>
  <c r="M62"/>
  <c r="M63"/>
  <c r="M64"/>
  <c r="M65"/>
  <c r="M66"/>
  <c r="M67"/>
  <c r="M68"/>
  <c r="M55"/>
  <c r="L56"/>
  <c r="L57"/>
  <c r="L58"/>
  <c r="L59"/>
  <c r="L60"/>
  <c r="L61"/>
  <c r="L62"/>
  <c r="L63"/>
  <c r="L64"/>
  <c r="L65"/>
  <c r="L66"/>
  <c r="L67"/>
  <c r="L68"/>
  <c r="L55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31"/>
  <c r="K34" i="4"/>
  <c r="J34"/>
  <c r="I34"/>
  <c r="H34"/>
  <c r="G34"/>
  <c r="F34"/>
  <c r="E34"/>
  <c r="D34"/>
  <c r="C34"/>
  <c r="E9" i="5"/>
  <c r="F9" s="1"/>
  <c r="G9" s="1"/>
  <c r="H9" s="1"/>
  <c r="I9" s="1"/>
  <c r="J9" s="1"/>
  <c r="K33" i="4" s="1"/>
  <c r="C33"/>
  <c r="J46" i="2"/>
  <c r="E73" i="3"/>
  <c r="E65"/>
  <c r="E66"/>
  <c r="E67"/>
  <c r="E68"/>
  <c r="E69"/>
  <c r="E72"/>
  <c r="E59"/>
  <c r="E60"/>
  <c r="E61"/>
  <c r="E63"/>
  <c r="E64"/>
  <c r="Q65"/>
  <c r="W65"/>
  <c r="X65" s="1"/>
  <c r="K65"/>
  <c r="D17" i="5"/>
  <c r="F17"/>
  <c r="H17"/>
  <c r="J17"/>
  <c r="C16"/>
  <c r="C5" i="3"/>
  <c r="C22"/>
  <c r="G38" i="6"/>
  <c r="G39"/>
  <c r="F38"/>
  <c r="G35"/>
  <c r="G37"/>
  <c r="L5"/>
  <c r="L4"/>
  <c r="G29"/>
  <c r="K5"/>
  <c r="K4"/>
  <c r="F29"/>
  <c r="D25"/>
  <c r="D24"/>
  <c r="D23"/>
  <c r="D22"/>
  <c r="D21"/>
  <c r="D20"/>
  <c r="E38" s="1"/>
  <c r="D19"/>
  <c r="D18"/>
  <c r="D17"/>
  <c r="E39" s="1"/>
  <c r="D16"/>
  <c r="D15"/>
  <c r="C25"/>
  <c r="C24"/>
  <c r="C23"/>
  <c r="C22"/>
  <c r="C21"/>
  <c r="C20"/>
  <c r="D38" s="1"/>
  <c r="C19"/>
  <c r="C18"/>
  <c r="C17"/>
  <c r="C16"/>
  <c r="C15"/>
  <c r="B25"/>
  <c r="B24"/>
  <c r="B23"/>
  <c r="B22"/>
  <c r="B21"/>
  <c r="B20"/>
  <c r="C38" s="1"/>
  <c r="B19"/>
  <c r="B18"/>
  <c r="B17"/>
  <c r="C39" s="1"/>
  <c r="B16"/>
  <c r="B15"/>
  <c r="H15" s="1"/>
  <c r="D9"/>
  <c r="D8"/>
  <c r="D7"/>
  <c r="D6"/>
  <c r="D5"/>
  <c r="J5" s="1"/>
  <c r="D4"/>
  <c r="J4" s="1"/>
  <c r="D3"/>
  <c r="C9"/>
  <c r="C8"/>
  <c r="C7"/>
  <c r="C6"/>
  <c r="C5"/>
  <c r="I5" s="1"/>
  <c r="C4"/>
  <c r="C3"/>
  <c r="D29" s="1"/>
  <c r="B9"/>
  <c r="B8"/>
  <c r="B7"/>
  <c r="B6"/>
  <c r="B5"/>
  <c r="H5" s="1"/>
  <c r="M5" s="1"/>
  <c r="B4"/>
  <c r="H4" s="1"/>
  <c r="B3"/>
  <c r="H3" s="1"/>
  <c r="T26" i="3"/>
  <c r="V26" s="1"/>
  <c r="Q26"/>
  <c r="S26" s="1"/>
  <c r="N26"/>
  <c r="K26"/>
  <c r="B26"/>
  <c r="D26" s="1"/>
  <c r="B65"/>
  <c r="B59"/>
  <c r="B60"/>
  <c r="B61"/>
  <c r="B63"/>
  <c r="B66"/>
  <c r="B67"/>
  <c r="B68"/>
  <c r="B69"/>
  <c r="C65"/>
  <c r="E17" i="5"/>
  <c r="H65" i="3"/>
  <c r="C18"/>
  <c r="J45" i="2"/>
  <c r="D14"/>
  <c r="E24" i="4" s="1"/>
  <c r="F14" i="2"/>
  <c r="G24" i="4" s="1"/>
  <c r="H14" i="2"/>
  <c r="H23" s="1"/>
  <c r="R23" s="1"/>
  <c r="J14"/>
  <c r="J23" s="1"/>
  <c r="T23" s="1"/>
  <c r="B14"/>
  <c r="B23" s="1"/>
  <c r="L23" s="1"/>
  <c r="E31" i="4"/>
  <c r="G31"/>
  <c r="I31"/>
  <c r="K31"/>
  <c r="C31"/>
  <c r="E30"/>
  <c r="G30"/>
  <c r="I30"/>
  <c r="K30"/>
  <c r="C30"/>
  <c r="E28"/>
  <c r="G28"/>
  <c r="I28"/>
  <c r="K28"/>
  <c r="C28"/>
  <c r="C71" i="3"/>
  <c r="E27" i="4"/>
  <c r="G27"/>
  <c r="I27"/>
  <c r="K27"/>
  <c r="C27"/>
  <c r="E26"/>
  <c r="G26"/>
  <c r="I26"/>
  <c r="K26"/>
  <c r="C26"/>
  <c r="W18" i="3"/>
  <c r="W25"/>
  <c r="T18"/>
  <c r="T25"/>
  <c r="Q18"/>
  <c r="Q25"/>
  <c r="N18"/>
  <c r="N25"/>
  <c r="K18"/>
  <c r="K25"/>
  <c r="H25"/>
  <c r="E18"/>
  <c r="E25"/>
  <c r="B25"/>
  <c r="C25" s="1"/>
  <c r="R71"/>
  <c r="W26"/>
  <c r="Y26" s="1"/>
  <c r="H26"/>
  <c r="J26" s="1"/>
  <c r="E26"/>
  <c r="G26" s="1"/>
  <c r="G72"/>
  <c r="F72"/>
  <c r="D72"/>
  <c r="C72"/>
  <c r="T73"/>
  <c r="U73" s="1"/>
  <c r="N73"/>
  <c r="O73" s="1"/>
  <c r="K73"/>
  <c r="L73" s="1"/>
  <c r="H72"/>
  <c r="J72" s="1"/>
  <c r="Y70"/>
  <c r="X71"/>
  <c r="V70"/>
  <c r="U71"/>
  <c r="S70"/>
  <c r="P70"/>
  <c r="O71"/>
  <c r="M70"/>
  <c r="L71"/>
  <c r="J70"/>
  <c r="I71"/>
  <c r="G70"/>
  <c r="D70"/>
  <c r="E10" i="4"/>
  <c r="E11" s="1"/>
  <c r="G10"/>
  <c r="G11" s="1"/>
  <c r="I10"/>
  <c r="I11" s="1"/>
  <c r="K10"/>
  <c r="K11" s="1"/>
  <c r="C10"/>
  <c r="C11" s="1"/>
  <c r="D22"/>
  <c r="E22"/>
  <c r="F22"/>
  <c r="G22"/>
  <c r="H22"/>
  <c r="I22"/>
  <c r="J22"/>
  <c r="K22"/>
  <c r="C22"/>
  <c r="D21"/>
  <c r="E21"/>
  <c r="F21"/>
  <c r="G21"/>
  <c r="H21"/>
  <c r="I21"/>
  <c r="J21"/>
  <c r="K21"/>
  <c r="C21"/>
  <c r="D20"/>
  <c r="E20"/>
  <c r="F20"/>
  <c r="G20"/>
  <c r="H20"/>
  <c r="I20"/>
  <c r="J20"/>
  <c r="K20"/>
  <c r="C20"/>
  <c r="E18"/>
  <c r="G18"/>
  <c r="I18"/>
  <c r="K18"/>
  <c r="C18"/>
  <c r="E17"/>
  <c r="G17"/>
  <c r="I17"/>
  <c r="K17"/>
  <c r="C17"/>
  <c r="E16"/>
  <c r="G16"/>
  <c r="I16"/>
  <c r="K16"/>
  <c r="C16"/>
  <c r="C6"/>
  <c r="E9"/>
  <c r="G9"/>
  <c r="I9"/>
  <c r="K9"/>
  <c r="C9"/>
  <c r="D5"/>
  <c r="E5"/>
  <c r="F5"/>
  <c r="G5"/>
  <c r="H5"/>
  <c r="I5"/>
  <c r="J5"/>
  <c r="K5"/>
  <c r="C5"/>
  <c r="D4"/>
  <c r="E4"/>
  <c r="F4"/>
  <c r="G4"/>
  <c r="H4"/>
  <c r="I4"/>
  <c r="J4"/>
  <c r="K4"/>
  <c r="C4"/>
  <c r="K3"/>
  <c r="D3"/>
  <c r="E3"/>
  <c r="F3"/>
  <c r="G3"/>
  <c r="H3"/>
  <c r="I3"/>
  <c r="J3"/>
  <c r="C3"/>
  <c r="H45" i="2"/>
  <c r="F45"/>
  <c r="D45"/>
  <c r="B46"/>
  <c r="T4"/>
  <c r="T5"/>
  <c r="T6"/>
  <c r="T7"/>
  <c r="T8"/>
  <c r="T9"/>
  <c r="T34"/>
  <c r="T35"/>
  <c r="T36"/>
  <c r="T37"/>
  <c r="T38"/>
  <c r="T39"/>
  <c r="T10"/>
  <c r="T11"/>
  <c r="T12"/>
  <c r="T13"/>
  <c r="T15"/>
  <c r="T16"/>
  <c r="T17"/>
  <c r="T18"/>
  <c r="T19"/>
  <c r="T20"/>
  <c r="T21"/>
  <c r="T22"/>
  <c r="T24"/>
  <c r="T25"/>
  <c r="T26"/>
  <c r="T27"/>
  <c r="T28"/>
  <c r="T29"/>
  <c r="T30"/>
  <c r="T31"/>
  <c r="T32"/>
  <c r="T33"/>
  <c r="T40"/>
  <c r="T41"/>
  <c r="T3"/>
  <c r="R4"/>
  <c r="R5"/>
  <c r="R6"/>
  <c r="R7"/>
  <c r="R8"/>
  <c r="R9"/>
  <c r="R34"/>
  <c r="R35"/>
  <c r="R36"/>
  <c r="R37"/>
  <c r="R38"/>
  <c r="R39"/>
  <c r="R10"/>
  <c r="R11"/>
  <c r="R12"/>
  <c r="R13"/>
  <c r="R15"/>
  <c r="R16"/>
  <c r="R17"/>
  <c r="R18"/>
  <c r="R19"/>
  <c r="R20"/>
  <c r="R21"/>
  <c r="R22"/>
  <c r="R24"/>
  <c r="R25"/>
  <c r="R26"/>
  <c r="R27"/>
  <c r="R28"/>
  <c r="R29"/>
  <c r="R30"/>
  <c r="R31"/>
  <c r="R32"/>
  <c r="R33"/>
  <c r="R40"/>
  <c r="R41"/>
  <c r="R3"/>
  <c r="P4"/>
  <c r="P5"/>
  <c r="P6"/>
  <c r="P7"/>
  <c r="P8"/>
  <c r="P9"/>
  <c r="P34"/>
  <c r="P35"/>
  <c r="P36"/>
  <c r="P37"/>
  <c r="P38"/>
  <c r="P39"/>
  <c r="P10"/>
  <c r="P11"/>
  <c r="P12"/>
  <c r="P13"/>
  <c r="P15"/>
  <c r="P16"/>
  <c r="P17"/>
  <c r="P18"/>
  <c r="P19"/>
  <c r="P20"/>
  <c r="P21"/>
  <c r="P22"/>
  <c r="P24"/>
  <c r="P25"/>
  <c r="P26"/>
  <c r="P27"/>
  <c r="P28"/>
  <c r="P29"/>
  <c r="P30"/>
  <c r="P31"/>
  <c r="P32"/>
  <c r="P33"/>
  <c r="P40"/>
  <c r="P41"/>
  <c r="P3"/>
  <c r="N4"/>
  <c r="N5"/>
  <c r="N6"/>
  <c r="N7"/>
  <c r="N8"/>
  <c r="N9"/>
  <c r="N34"/>
  <c r="N35"/>
  <c r="N36"/>
  <c r="N37"/>
  <c r="N38"/>
  <c r="N39"/>
  <c r="N10"/>
  <c r="N11"/>
  <c r="N12"/>
  <c r="N13"/>
  <c r="N15"/>
  <c r="N16"/>
  <c r="N17"/>
  <c r="N18"/>
  <c r="N19"/>
  <c r="N20"/>
  <c r="N21"/>
  <c r="N22"/>
  <c r="N24"/>
  <c r="N25"/>
  <c r="N26"/>
  <c r="N27"/>
  <c r="N28"/>
  <c r="N29"/>
  <c r="N30"/>
  <c r="N31"/>
  <c r="N32"/>
  <c r="N33"/>
  <c r="N40"/>
  <c r="N41"/>
  <c r="N3"/>
  <c r="L4"/>
  <c r="L5"/>
  <c r="L6"/>
  <c r="L7"/>
  <c r="L8"/>
  <c r="L9"/>
  <c r="L34"/>
  <c r="L35"/>
  <c r="L36"/>
  <c r="L37"/>
  <c r="L38"/>
  <c r="L39"/>
  <c r="L10"/>
  <c r="L11"/>
  <c r="L12"/>
  <c r="L13"/>
  <c r="L15"/>
  <c r="L16"/>
  <c r="L17"/>
  <c r="L18"/>
  <c r="L19"/>
  <c r="L20"/>
  <c r="L21"/>
  <c r="L22"/>
  <c r="L24"/>
  <c r="L25"/>
  <c r="L26"/>
  <c r="L27"/>
  <c r="L28"/>
  <c r="L29"/>
  <c r="L30"/>
  <c r="L31"/>
  <c r="L32"/>
  <c r="L33"/>
  <c r="L40"/>
  <c r="L41"/>
  <c r="L3"/>
  <c r="Z70" i="1"/>
  <c r="Z56"/>
  <c r="Z57"/>
  <c r="Z58"/>
  <c r="Z59"/>
  <c r="Z60"/>
  <c r="Z61"/>
  <c r="Z62"/>
  <c r="Z63"/>
  <c r="Z64"/>
  <c r="Z65"/>
  <c r="Z66"/>
  <c r="Z67"/>
  <c r="Z68"/>
  <c r="Z69"/>
  <c r="Y56"/>
  <c r="Y57"/>
  <c r="Y58"/>
  <c r="Y59"/>
  <c r="Y60"/>
  <c r="Y61"/>
  <c r="Y62"/>
  <c r="Y63"/>
  <c r="Y64"/>
  <c r="Y65"/>
  <c r="Y66"/>
  <c r="Y67"/>
  <c r="Y68"/>
  <c r="Y69"/>
  <c r="AA56"/>
  <c r="AA57"/>
  <c r="AA58"/>
  <c r="AA59"/>
  <c r="AA60"/>
  <c r="AA61"/>
  <c r="AA62"/>
  <c r="AA63"/>
  <c r="AA64"/>
  <c r="AA65"/>
  <c r="AA66"/>
  <c r="AA67"/>
  <c r="AA68"/>
  <c r="AA69"/>
  <c r="AB56"/>
  <c r="AB57"/>
  <c r="AB58"/>
  <c r="AB59"/>
  <c r="AB60"/>
  <c r="AB61"/>
  <c r="AB62"/>
  <c r="AB63"/>
  <c r="AB64"/>
  <c r="AB65"/>
  <c r="AB66"/>
  <c r="AB67"/>
  <c r="AB68"/>
  <c r="AB69"/>
  <c r="AC56"/>
  <c r="AC57"/>
  <c r="AC58"/>
  <c r="AC59"/>
  <c r="AC60"/>
  <c r="AC61"/>
  <c r="AC62"/>
  <c r="AC63"/>
  <c r="AC64"/>
  <c r="AC65"/>
  <c r="AC66"/>
  <c r="AC67"/>
  <c r="AC68"/>
  <c r="AC69"/>
  <c r="AD56"/>
  <c r="AD57"/>
  <c r="AD58"/>
  <c r="AD59"/>
  <c r="AD60"/>
  <c r="AD61"/>
  <c r="AD62"/>
  <c r="AD63"/>
  <c r="AD64"/>
  <c r="AD65"/>
  <c r="AD66"/>
  <c r="AD67"/>
  <c r="AD68"/>
  <c r="AD69"/>
  <c r="X70"/>
  <c r="Y70"/>
  <c r="AA70"/>
  <c r="AB70"/>
  <c r="AC70"/>
  <c r="AD70"/>
  <c r="X56"/>
  <c r="X57"/>
  <c r="X58"/>
  <c r="X59"/>
  <c r="X60"/>
  <c r="X61"/>
  <c r="X62"/>
  <c r="X63"/>
  <c r="X64"/>
  <c r="X65"/>
  <c r="X66"/>
  <c r="X67"/>
  <c r="X68"/>
  <c r="X69"/>
  <c r="W56"/>
  <c r="W57"/>
  <c r="W58"/>
  <c r="W59"/>
  <c r="W60"/>
  <c r="W61"/>
  <c r="W62"/>
  <c r="W63"/>
  <c r="W64"/>
  <c r="W65"/>
  <c r="W66"/>
  <c r="W67"/>
  <c r="W68"/>
  <c r="W69"/>
  <c r="W70"/>
  <c r="X55"/>
  <c r="Y55"/>
  <c r="Z55"/>
  <c r="AA55"/>
  <c r="AB55"/>
  <c r="AC55"/>
  <c r="AD55"/>
  <c r="W55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X54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X31"/>
  <c r="Y31"/>
  <c r="Z31"/>
  <c r="AA31"/>
  <c r="AB31"/>
  <c r="AC31"/>
  <c r="AD31"/>
  <c r="W31"/>
  <c r="AD7"/>
  <c r="AD4"/>
  <c r="AD5"/>
  <c r="AD6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W4"/>
  <c r="W5"/>
  <c r="W6"/>
  <c r="W7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X3"/>
  <c r="Y3"/>
  <c r="Z3"/>
  <c r="AA3"/>
  <c r="AB3"/>
  <c r="AC3"/>
  <c r="AD3"/>
  <c r="W3"/>
  <c r="Y34" i="3"/>
  <c r="Y45"/>
  <c r="Y54"/>
  <c r="Y55"/>
  <c r="Y57"/>
  <c r="X34"/>
  <c r="X45"/>
  <c r="X54"/>
  <c r="X55"/>
  <c r="X57"/>
  <c r="V34"/>
  <c r="V45"/>
  <c r="V54"/>
  <c r="V55"/>
  <c r="V57"/>
  <c r="U34"/>
  <c r="U45"/>
  <c r="U54"/>
  <c r="U55"/>
  <c r="U57"/>
  <c r="S34"/>
  <c r="S45"/>
  <c r="S54"/>
  <c r="S55"/>
  <c r="S57"/>
  <c r="R34"/>
  <c r="R45"/>
  <c r="R54"/>
  <c r="R55"/>
  <c r="R57"/>
  <c r="P34"/>
  <c r="P45"/>
  <c r="P54"/>
  <c r="P55"/>
  <c r="P57"/>
  <c r="O34"/>
  <c r="O45"/>
  <c r="O54"/>
  <c r="O55"/>
  <c r="O57"/>
  <c r="Y5"/>
  <c r="Y22"/>
  <c r="Y30"/>
  <c r="X5"/>
  <c r="X22"/>
  <c r="X30"/>
  <c r="V5"/>
  <c r="V22"/>
  <c r="V30"/>
  <c r="U5"/>
  <c r="U22"/>
  <c r="U30"/>
  <c r="S5"/>
  <c r="S22"/>
  <c r="S30"/>
  <c r="R5"/>
  <c r="R22"/>
  <c r="R30"/>
  <c r="P5"/>
  <c r="P22"/>
  <c r="P30"/>
  <c r="O5"/>
  <c r="O22"/>
  <c r="O30"/>
  <c r="W6"/>
  <c r="Y6" s="1"/>
  <c r="W7"/>
  <c r="Y7" s="1"/>
  <c r="W8"/>
  <c r="Y8" s="1"/>
  <c r="W9"/>
  <c r="Y9" s="1"/>
  <c r="W10"/>
  <c r="Y10" s="1"/>
  <c r="W11"/>
  <c r="Y11" s="1"/>
  <c r="W12"/>
  <c r="Y12" s="1"/>
  <c r="W13"/>
  <c r="Y13" s="1"/>
  <c r="W14"/>
  <c r="Y14" s="1"/>
  <c r="W15"/>
  <c r="Y15" s="1"/>
  <c r="W16"/>
  <c r="Y16" s="1"/>
  <c r="W17"/>
  <c r="Y17" s="1"/>
  <c r="Y18"/>
  <c r="W19"/>
  <c r="Y19" s="1"/>
  <c r="W20"/>
  <c r="Y20" s="1"/>
  <c r="W21"/>
  <c r="Y21" s="1"/>
  <c r="W23"/>
  <c r="Y23" s="1"/>
  <c r="W24"/>
  <c r="Y24" s="1"/>
  <c r="Y25"/>
  <c r="W27"/>
  <c r="Y27" s="1"/>
  <c r="W28"/>
  <c r="Y28" s="1"/>
  <c r="W29"/>
  <c r="Y29" s="1"/>
  <c r="W32"/>
  <c r="X32" s="1"/>
  <c r="W33"/>
  <c r="W35"/>
  <c r="W36"/>
  <c r="W37"/>
  <c r="W38"/>
  <c r="W39"/>
  <c r="W40"/>
  <c r="W41"/>
  <c r="W42"/>
  <c r="W43"/>
  <c r="W44"/>
  <c r="W46"/>
  <c r="W47"/>
  <c r="W48"/>
  <c r="W49"/>
  <c r="W50"/>
  <c r="W51"/>
  <c r="W52"/>
  <c r="W53"/>
  <c r="W56"/>
  <c r="W58"/>
  <c r="W59"/>
  <c r="W60"/>
  <c r="W61"/>
  <c r="W63"/>
  <c r="W64"/>
  <c r="W66"/>
  <c r="W67"/>
  <c r="W68"/>
  <c r="W69"/>
  <c r="W4"/>
  <c r="Y4" s="1"/>
  <c r="T6"/>
  <c r="V6" s="1"/>
  <c r="T7"/>
  <c r="V7" s="1"/>
  <c r="T8"/>
  <c r="V8" s="1"/>
  <c r="T9"/>
  <c r="V9" s="1"/>
  <c r="T10"/>
  <c r="V10" s="1"/>
  <c r="T11"/>
  <c r="V11" s="1"/>
  <c r="T12"/>
  <c r="V12" s="1"/>
  <c r="T13"/>
  <c r="V13" s="1"/>
  <c r="T14"/>
  <c r="V14" s="1"/>
  <c r="T15"/>
  <c r="V15" s="1"/>
  <c r="T16"/>
  <c r="V16" s="1"/>
  <c r="T17"/>
  <c r="V17" s="1"/>
  <c r="V18"/>
  <c r="T19"/>
  <c r="V19" s="1"/>
  <c r="T20"/>
  <c r="V20" s="1"/>
  <c r="T21"/>
  <c r="V21" s="1"/>
  <c r="T23"/>
  <c r="V23" s="1"/>
  <c r="T24"/>
  <c r="V24" s="1"/>
  <c r="T27"/>
  <c r="V27" s="1"/>
  <c r="T28"/>
  <c r="V28" s="1"/>
  <c r="T29"/>
  <c r="V29" s="1"/>
  <c r="T32"/>
  <c r="U32" s="1"/>
  <c r="T33"/>
  <c r="T35"/>
  <c r="T36"/>
  <c r="T37"/>
  <c r="T38"/>
  <c r="T39"/>
  <c r="T40"/>
  <c r="T41"/>
  <c r="T42"/>
  <c r="T43"/>
  <c r="T44"/>
  <c r="T46"/>
  <c r="T47"/>
  <c r="T48"/>
  <c r="T49"/>
  <c r="T50"/>
  <c r="T51"/>
  <c r="T52"/>
  <c r="T53"/>
  <c r="T56"/>
  <c r="T58"/>
  <c r="T59"/>
  <c r="T60"/>
  <c r="T61"/>
  <c r="T63"/>
  <c r="T64"/>
  <c r="T65"/>
  <c r="T66"/>
  <c r="T67"/>
  <c r="T68"/>
  <c r="T69"/>
  <c r="T4"/>
  <c r="V4" s="1"/>
  <c r="Q4"/>
  <c r="S4" s="1"/>
  <c r="Q6"/>
  <c r="S6" s="1"/>
  <c r="Q7"/>
  <c r="S7" s="1"/>
  <c r="Q8"/>
  <c r="S8" s="1"/>
  <c r="Q9"/>
  <c r="S9" s="1"/>
  <c r="Q10"/>
  <c r="S10" s="1"/>
  <c r="Q11"/>
  <c r="S11" s="1"/>
  <c r="Q12"/>
  <c r="S12" s="1"/>
  <c r="Q13"/>
  <c r="S13" s="1"/>
  <c r="Q14"/>
  <c r="S14" s="1"/>
  <c r="Q15"/>
  <c r="S15" s="1"/>
  <c r="Q16"/>
  <c r="S16" s="1"/>
  <c r="Q17"/>
  <c r="S17" s="1"/>
  <c r="S18"/>
  <c r="Q19"/>
  <c r="S19" s="1"/>
  <c r="Q20"/>
  <c r="S20" s="1"/>
  <c r="Q21"/>
  <c r="S21" s="1"/>
  <c r="Q23"/>
  <c r="S23" s="1"/>
  <c r="Q24"/>
  <c r="S24" s="1"/>
  <c r="S25"/>
  <c r="Q27"/>
  <c r="S27" s="1"/>
  <c r="Q28"/>
  <c r="S28" s="1"/>
  <c r="Q29"/>
  <c r="S29" s="1"/>
  <c r="Q32"/>
  <c r="R32" s="1"/>
  <c r="Q33"/>
  <c r="Q35"/>
  <c r="Q36"/>
  <c r="Q37"/>
  <c r="Q38"/>
  <c r="Q39"/>
  <c r="Q40"/>
  <c r="Q41"/>
  <c r="Q42"/>
  <c r="Q43"/>
  <c r="Q44"/>
  <c r="Q46"/>
  <c r="Q47"/>
  <c r="Q48"/>
  <c r="Q49"/>
  <c r="Q50"/>
  <c r="Q51"/>
  <c r="Q52"/>
  <c r="Q53"/>
  <c r="Q56"/>
  <c r="Q58"/>
  <c r="Q59"/>
  <c r="Q60"/>
  <c r="Q61"/>
  <c r="Q63"/>
  <c r="Q64"/>
  <c r="Q66"/>
  <c r="Q67"/>
  <c r="Q68"/>
  <c r="Q69"/>
  <c r="N32"/>
  <c r="P32" s="1"/>
  <c r="N33"/>
  <c r="N35"/>
  <c r="N36"/>
  <c r="N37"/>
  <c r="N38"/>
  <c r="N39"/>
  <c r="N40"/>
  <c r="N41"/>
  <c r="N42"/>
  <c r="N43"/>
  <c r="N44"/>
  <c r="N46"/>
  <c r="N47"/>
  <c r="N48"/>
  <c r="N49"/>
  <c r="N50"/>
  <c r="N51"/>
  <c r="N52"/>
  <c r="N53"/>
  <c r="N56"/>
  <c r="N58"/>
  <c r="N59"/>
  <c r="N60"/>
  <c r="N61"/>
  <c r="N63"/>
  <c r="N64"/>
  <c r="N66"/>
  <c r="N67"/>
  <c r="P67" s="1"/>
  <c r="N68"/>
  <c r="P68" s="1"/>
  <c r="N69"/>
  <c r="P69" s="1"/>
  <c r="N6"/>
  <c r="P6" s="1"/>
  <c r="N7"/>
  <c r="P7" s="1"/>
  <c r="N8"/>
  <c r="P8" s="1"/>
  <c r="N9"/>
  <c r="P9" s="1"/>
  <c r="N10"/>
  <c r="P10" s="1"/>
  <c r="N11"/>
  <c r="P11" s="1"/>
  <c r="N12"/>
  <c r="P12" s="1"/>
  <c r="N13"/>
  <c r="P13" s="1"/>
  <c r="N14"/>
  <c r="P14" s="1"/>
  <c r="N15"/>
  <c r="P15" s="1"/>
  <c r="N16"/>
  <c r="P16" s="1"/>
  <c r="N17"/>
  <c r="P17" s="1"/>
  <c r="P18"/>
  <c r="N19"/>
  <c r="P19" s="1"/>
  <c r="N20"/>
  <c r="P20" s="1"/>
  <c r="N21"/>
  <c r="P21" s="1"/>
  <c r="N23"/>
  <c r="P23" s="1"/>
  <c r="N24"/>
  <c r="P24" s="1"/>
  <c r="N27"/>
  <c r="P27" s="1"/>
  <c r="N28"/>
  <c r="P28" s="1"/>
  <c r="N29"/>
  <c r="P29" s="1"/>
  <c r="N4"/>
  <c r="P4" s="1"/>
  <c r="M34"/>
  <c r="M45"/>
  <c r="M54"/>
  <c r="M55"/>
  <c r="M57"/>
  <c r="L34"/>
  <c r="L45"/>
  <c r="L54"/>
  <c r="L55"/>
  <c r="L57"/>
  <c r="M5"/>
  <c r="M22"/>
  <c r="M30"/>
  <c r="L5"/>
  <c r="L22"/>
  <c r="L30"/>
  <c r="K32"/>
  <c r="M32" s="1"/>
  <c r="K33"/>
  <c r="M33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6"/>
  <c r="M56" s="1"/>
  <c r="K58"/>
  <c r="M58" s="1"/>
  <c r="K59"/>
  <c r="M59" s="1"/>
  <c r="K60"/>
  <c r="M60" s="1"/>
  <c r="K61"/>
  <c r="M61" s="1"/>
  <c r="M62"/>
  <c r="K63"/>
  <c r="M63" s="1"/>
  <c r="K64"/>
  <c r="M64" s="1"/>
  <c r="M65"/>
  <c r="K66"/>
  <c r="M66" s="1"/>
  <c r="K67"/>
  <c r="M67" s="1"/>
  <c r="K68"/>
  <c r="M68" s="1"/>
  <c r="K69"/>
  <c r="M69" s="1"/>
  <c r="K6"/>
  <c r="M6" s="1"/>
  <c r="K7"/>
  <c r="M7" s="1"/>
  <c r="K8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M18"/>
  <c r="K19"/>
  <c r="M19" s="1"/>
  <c r="K20"/>
  <c r="M20" s="1"/>
  <c r="K21"/>
  <c r="M21" s="1"/>
  <c r="K23"/>
  <c r="M23" s="1"/>
  <c r="K24"/>
  <c r="M24" s="1"/>
  <c r="K27"/>
  <c r="M27" s="1"/>
  <c r="K28"/>
  <c r="M28" s="1"/>
  <c r="K29"/>
  <c r="M29" s="1"/>
  <c r="K4"/>
  <c r="M4" s="1"/>
  <c r="J34"/>
  <c r="J45"/>
  <c r="J54"/>
  <c r="J55"/>
  <c r="J57"/>
  <c r="I34"/>
  <c r="I45"/>
  <c r="I54"/>
  <c r="I55"/>
  <c r="I57"/>
  <c r="J5"/>
  <c r="J22"/>
  <c r="J30"/>
  <c r="I5"/>
  <c r="I22"/>
  <c r="I30"/>
  <c r="H32"/>
  <c r="J32" s="1"/>
  <c r="H33"/>
  <c r="J33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6"/>
  <c r="J56" s="1"/>
  <c r="H58"/>
  <c r="J58" s="1"/>
  <c r="H59"/>
  <c r="J59" s="1"/>
  <c r="H60"/>
  <c r="J60" s="1"/>
  <c r="H61"/>
  <c r="J61" s="1"/>
  <c r="J62"/>
  <c r="H63"/>
  <c r="J63" s="1"/>
  <c r="J64"/>
  <c r="J65"/>
  <c r="H66"/>
  <c r="J66" s="1"/>
  <c r="H67"/>
  <c r="J67" s="1"/>
  <c r="H68"/>
  <c r="J68" s="1"/>
  <c r="H69"/>
  <c r="J69" s="1"/>
  <c r="H6"/>
  <c r="J6" s="1"/>
  <c r="H7"/>
  <c r="J7" s="1"/>
  <c r="H8"/>
  <c r="J8" s="1"/>
  <c r="H9"/>
  <c r="J9" s="1"/>
  <c r="H10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9"/>
  <c r="J19" s="1"/>
  <c r="H20"/>
  <c r="J20" s="1"/>
  <c r="H21"/>
  <c r="J21" s="1"/>
  <c r="H23"/>
  <c r="J23" s="1"/>
  <c r="H24"/>
  <c r="J24" s="1"/>
  <c r="H27"/>
  <c r="J27" s="1"/>
  <c r="H28"/>
  <c r="J28" s="1"/>
  <c r="H29"/>
  <c r="J29" s="1"/>
  <c r="H4"/>
  <c r="J4" s="1"/>
  <c r="G34"/>
  <c r="G45"/>
  <c r="G54"/>
  <c r="G55"/>
  <c r="G57"/>
  <c r="F34"/>
  <c r="F45"/>
  <c r="F54"/>
  <c r="F55"/>
  <c r="F57"/>
  <c r="G5"/>
  <c r="G22"/>
  <c r="G30"/>
  <c r="F5"/>
  <c r="F22"/>
  <c r="F30"/>
  <c r="D34"/>
  <c r="D45"/>
  <c r="D54"/>
  <c r="D55"/>
  <c r="D57"/>
  <c r="B43"/>
  <c r="D43" s="1"/>
  <c r="B44"/>
  <c r="D44" s="1"/>
  <c r="B46"/>
  <c r="D46" s="1"/>
  <c r="B47"/>
  <c r="D47" s="1"/>
  <c r="B48"/>
  <c r="D48" s="1"/>
  <c r="B49"/>
  <c r="D49" s="1"/>
  <c r="B50"/>
  <c r="D50" s="1"/>
  <c r="B51"/>
  <c r="D51" s="1"/>
  <c r="B52"/>
  <c r="D52" s="1"/>
  <c r="B53"/>
  <c r="D53" s="1"/>
  <c r="B56"/>
  <c r="D56" s="1"/>
  <c r="B58"/>
  <c r="D58" s="1"/>
  <c r="D59"/>
  <c r="D60"/>
  <c r="D61"/>
  <c r="D62"/>
  <c r="D63"/>
  <c r="D64"/>
  <c r="D65"/>
  <c r="D66"/>
  <c r="D67"/>
  <c r="D68"/>
  <c r="D69"/>
  <c r="C34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6"/>
  <c r="C67"/>
  <c r="C68"/>
  <c r="C69"/>
  <c r="E6"/>
  <c r="G6" s="1"/>
  <c r="E7"/>
  <c r="G7" s="1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G18"/>
  <c r="E19"/>
  <c r="G19" s="1"/>
  <c r="E20"/>
  <c r="G20" s="1"/>
  <c r="E21"/>
  <c r="G21" s="1"/>
  <c r="E23"/>
  <c r="G23" s="1"/>
  <c r="E24"/>
  <c r="G24" s="1"/>
  <c r="G25"/>
  <c r="E27"/>
  <c r="G27" s="1"/>
  <c r="E28"/>
  <c r="G28" s="1"/>
  <c r="E29"/>
  <c r="F29" s="1"/>
  <c r="E32"/>
  <c r="E33"/>
  <c r="E35"/>
  <c r="E36"/>
  <c r="E37"/>
  <c r="E38"/>
  <c r="E39"/>
  <c r="E40"/>
  <c r="E41"/>
  <c r="E42"/>
  <c r="E43"/>
  <c r="E44"/>
  <c r="E46"/>
  <c r="E47"/>
  <c r="E48"/>
  <c r="E49"/>
  <c r="E50"/>
  <c r="E51"/>
  <c r="E52"/>
  <c r="E53"/>
  <c r="E56"/>
  <c r="E58"/>
  <c r="E4"/>
  <c r="F4" s="1"/>
  <c r="D5"/>
  <c r="D22"/>
  <c r="D30"/>
  <c r="C30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 s="1"/>
  <c r="B16"/>
  <c r="D16" s="1"/>
  <c r="B17"/>
  <c r="D17" s="1"/>
  <c r="D18"/>
  <c r="B19"/>
  <c r="D19" s="1"/>
  <c r="B20"/>
  <c r="D20" s="1"/>
  <c r="B21"/>
  <c r="D21" s="1"/>
  <c r="B23"/>
  <c r="D23" s="1"/>
  <c r="B24"/>
  <c r="D24" s="1"/>
  <c r="D25"/>
  <c r="B27"/>
  <c r="D27" s="1"/>
  <c r="B28"/>
  <c r="D28" s="1"/>
  <c r="B29"/>
  <c r="D29" s="1"/>
  <c r="B32"/>
  <c r="D32" s="1"/>
  <c r="B33"/>
  <c r="D33" s="1"/>
  <c r="B35"/>
  <c r="D35" s="1"/>
  <c r="B36"/>
  <c r="D36" s="1"/>
  <c r="B37"/>
  <c r="D37" s="1"/>
  <c r="B38"/>
  <c r="D38" s="1"/>
  <c r="B39"/>
  <c r="D39" s="1"/>
  <c r="B40"/>
  <c r="D40" s="1"/>
  <c r="B41"/>
  <c r="D41" s="1"/>
  <c r="B42"/>
  <c r="D42" s="1"/>
  <c r="B4"/>
  <c r="D4" s="1"/>
  <c r="L18" i="1"/>
  <c r="J27" i="4"/>
  <c r="H27"/>
  <c r="F27"/>
  <c r="D27"/>
  <c r="B71" i="1"/>
  <c r="D71"/>
  <c r="E71"/>
  <c r="F71"/>
  <c r="G71"/>
  <c r="H71"/>
  <c r="I71"/>
  <c r="J71"/>
  <c r="C71"/>
  <c r="E71" i="3" s="1"/>
  <c r="T69" i="1"/>
  <c r="S69"/>
  <c r="R69"/>
  <c r="Q69"/>
  <c r="P69"/>
  <c r="O69"/>
  <c r="N6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"/>
  <c r="Q30"/>
  <c r="P30"/>
  <c r="O30"/>
  <c r="N29"/>
  <c r="N30"/>
  <c r="M23"/>
  <c r="M24"/>
  <c r="M25"/>
  <c r="M26"/>
  <c r="M27"/>
  <c r="M28"/>
  <c r="M29"/>
  <c r="M30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3"/>
  <c r="M69"/>
  <c r="U56"/>
  <c r="U57"/>
  <c r="U58"/>
  <c r="U59"/>
  <c r="U60"/>
  <c r="U61"/>
  <c r="U62"/>
  <c r="U63"/>
  <c r="U64"/>
  <c r="U65"/>
  <c r="U66"/>
  <c r="U67"/>
  <c r="U68"/>
  <c r="L69"/>
  <c r="U69" s="1"/>
  <c r="U55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31"/>
  <c r="L4"/>
  <c r="U4" s="1"/>
  <c r="L5"/>
  <c r="U5" s="1"/>
  <c r="L6"/>
  <c r="U6" s="1"/>
  <c r="L7"/>
  <c r="U7" s="1"/>
  <c r="L8"/>
  <c r="U8" s="1"/>
  <c r="L9"/>
  <c r="U9" s="1"/>
  <c r="L10"/>
  <c r="U10" s="1"/>
  <c r="L11"/>
  <c r="U11" s="1"/>
  <c r="L12"/>
  <c r="U12" s="1"/>
  <c r="L13"/>
  <c r="U13" s="1"/>
  <c r="L14"/>
  <c r="U14" s="1"/>
  <c r="L15"/>
  <c r="U15" s="1"/>
  <c r="L16"/>
  <c r="U16" s="1"/>
  <c r="L17"/>
  <c r="U17" s="1"/>
  <c r="L19"/>
  <c r="U19" s="1"/>
  <c r="L20"/>
  <c r="U20" s="1"/>
  <c r="L21"/>
  <c r="U21" s="1"/>
  <c r="L22"/>
  <c r="U22" s="1"/>
  <c r="L23"/>
  <c r="U23" s="1"/>
  <c r="L24"/>
  <c r="U24" s="1"/>
  <c r="L25"/>
  <c r="U25" s="1"/>
  <c r="L26"/>
  <c r="U26" s="1"/>
  <c r="L27"/>
  <c r="U27" s="1"/>
  <c r="L28"/>
  <c r="U28" s="1"/>
  <c r="L29"/>
  <c r="U29" s="1"/>
  <c r="L30"/>
  <c r="U30" s="1"/>
  <c r="L3"/>
  <c r="U3" s="1"/>
  <c r="C14" i="4" l="1"/>
  <c r="I14"/>
  <c r="E14"/>
  <c r="E29" i="6"/>
  <c r="C4" i="3"/>
  <c r="K14" i="4"/>
  <c r="G14"/>
  <c r="C13"/>
  <c r="C15" s="1"/>
  <c r="X3" i="2"/>
  <c r="W3"/>
  <c r="X5"/>
  <c r="W5"/>
  <c r="X6"/>
  <c r="W6"/>
  <c r="X10"/>
  <c r="W10"/>
  <c r="X12"/>
  <c r="W12"/>
  <c r="X15"/>
  <c r="W15"/>
  <c r="X16"/>
  <c r="W16"/>
  <c r="W18"/>
  <c r="X18"/>
  <c r="X24"/>
  <c r="W24"/>
  <c r="X25"/>
  <c r="W25"/>
  <c r="X26"/>
  <c r="W26"/>
  <c r="X27"/>
  <c r="W27"/>
  <c r="X28"/>
  <c r="W28"/>
  <c r="X30"/>
  <c r="W30"/>
  <c r="X31"/>
  <c r="W31"/>
  <c r="X34"/>
  <c r="W34"/>
  <c r="X35"/>
  <c r="W35"/>
  <c r="X36"/>
  <c r="W36"/>
  <c r="X37"/>
  <c r="W37"/>
  <c r="X38"/>
  <c r="W38"/>
  <c r="X39"/>
  <c r="W39"/>
  <c r="X40"/>
  <c r="W40"/>
  <c r="X41"/>
  <c r="W41"/>
  <c r="Y3"/>
  <c r="Z3"/>
  <c r="Z5"/>
  <c r="Y5"/>
  <c r="Z6"/>
  <c r="Y6"/>
  <c r="Y10"/>
  <c r="Z10"/>
  <c r="Y12"/>
  <c r="Z12"/>
  <c r="Y15"/>
  <c r="Z15"/>
  <c r="Y16"/>
  <c r="Z16"/>
  <c r="Y18"/>
  <c r="Z18"/>
  <c r="Y24"/>
  <c r="Z24"/>
  <c r="Y25"/>
  <c r="Z25"/>
  <c r="Y26"/>
  <c r="Z26"/>
  <c r="Y27"/>
  <c r="Z27"/>
  <c r="Y28"/>
  <c r="Z28"/>
  <c r="Y30"/>
  <c r="Z30"/>
  <c r="Y31"/>
  <c r="Z31"/>
  <c r="Y34"/>
  <c r="Z34"/>
  <c r="Y35"/>
  <c r="Z35"/>
  <c r="Y36"/>
  <c r="Z36"/>
  <c r="O36"/>
  <c r="Y37"/>
  <c r="Z37"/>
  <c r="O37"/>
  <c r="Y38"/>
  <c r="Z38"/>
  <c r="O38"/>
  <c r="Y39"/>
  <c r="Z39"/>
  <c r="O39"/>
  <c r="Y40"/>
  <c r="Z40"/>
  <c r="O40"/>
  <c r="Y41"/>
  <c r="Z41"/>
  <c r="O41"/>
  <c r="AA3"/>
  <c r="AB3"/>
  <c r="Q3"/>
  <c r="AB5"/>
  <c r="AA5"/>
  <c r="Q5"/>
  <c r="AB6"/>
  <c r="AA6"/>
  <c r="Q6"/>
  <c r="AA10"/>
  <c r="AB10"/>
  <c r="Q10"/>
  <c r="AA12"/>
  <c r="AB12"/>
  <c r="Q12"/>
  <c r="AA15"/>
  <c r="AB15"/>
  <c r="Q15"/>
  <c r="AA16"/>
  <c r="AB16"/>
  <c r="Q16"/>
  <c r="AA18"/>
  <c r="AB18"/>
  <c r="Q18"/>
  <c r="AA24"/>
  <c r="AB24"/>
  <c r="Q24"/>
  <c r="AA25"/>
  <c r="AB25"/>
  <c r="Q25"/>
  <c r="AA26"/>
  <c r="AB26"/>
  <c r="Q26"/>
  <c r="AA27"/>
  <c r="AB27"/>
  <c r="Q27"/>
  <c r="AA28"/>
  <c r="AB28"/>
  <c r="Q28"/>
  <c r="AA30"/>
  <c r="AB30"/>
  <c r="Q30"/>
  <c r="AA31"/>
  <c r="AB31"/>
  <c r="Q31"/>
  <c r="AA34"/>
  <c r="AB34"/>
  <c r="Q34"/>
  <c r="AA35"/>
  <c r="AB35"/>
  <c r="Q35"/>
  <c r="AA36"/>
  <c r="AB36"/>
  <c r="Q36"/>
  <c r="AA37"/>
  <c r="AB37"/>
  <c r="Q37"/>
  <c r="AA38"/>
  <c r="AB38"/>
  <c r="Q38"/>
  <c r="AA39"/>
  <c r="AB39"/>
  <c r="Q39"/>
  <c r="AA40"/>
  <c r="AB40"/>
  <c r="Q40"/>
  <c r="AA41"/>
  <c r="AB41"/>
  <c r="Q41"/>
  <c r="AC3"/>
  <c r="AD3"/>
  <c r="S3"/>
  <c r="AD5"/>
  <c r="AC5"/>
  <c r="S5"/>
  <c r="AD6"/>
  <c r="AC6"/>
  <c r="S6"/>
  <c r="AC10"/>
  <c r="AD10"/>
  <c r="S10"/>
  <c r="AC12"/>
  <c r="AD12"/>
  <c r="S12"/>
  <c r="AC15"/>
  <c r="AD15"/>
  <c r="S15"/>
  <c r="AC16"/>
  <c r="AD16"/>
  <c r="S16"/>
  <c r="AC18"/>
  <c r="AD18"/>
  <c r="S18"/>
  <c r="AC24"/>
  <c r="AD24"/>
  <c r="S24"/>
  <c r="AC25"/>
  <c r="AD25"/>
  <c r="S25"/>
  <c r="AC26"/>
  <c r="AD26"/>
  <c r="S26"/>
  <c r="AC27"/>
  <c r="AD27"/>
  <c r="S27"/>
  <c r="AC28"/>
  <c r="AD28"/>
  <c r="S28"/>
  <c r="AC30"/>
  <c r="AD30"/>
  <c r="S30"/>
  <c r="AC31"/>
  <c r="AD31"/>
  <c r="S31"/>
  <c r="AC34"/>
  <c r="AD34"/>
  <c r="S34"/>
  <c r="AC35"/>
  <c r="AD35"/>
  <c r="S35"/>
  <c r="AC36"/>
  <c r="AD36"/>
  <c r="S36"/>
  <c r="AC37"/>
  <c r="AD37"/>
  <c r="S37"/>
  <c r="AC38"/>
  <c r="AD38"/>
  <c r="S38"/>
  <c r="AC39"/>
  <c r="AD39"/>
  <c r="S39"/>
  <c r="AC40"/>
  <c r="AD40"/>
  <c r="S40"/>
  <c r="AC41"/>
  <c r="AD41"/>
  <c r="S41"/>
  <c r="C45"/>
  <c r="D48" s="1"/>
  <c r="C46"/>
  <c r="C49" s="1"/>
  <c r="E45"/>
  <c r="E48" s="1"/>
  <c r="E46"/>
  <c r="G45"/>
  <c r="G48" s="1"/>
  <c r="G46"/>
  <c r="I45"/>
  <c r="I48" s="1"/>
  <c r="I46"/>
  <c r="M3"/>
  <c r="M6"/>
  <c r="M5"/>
  <c r="M10"/>
  <c r="M12"/>
  <c r="M15"/>
  <c r="M16"/>
  <c r="M18"/>
  <c r="M24"/>
  <c r="M25"/>
  <c r="M31"/>
  <c r="M30"/>
  <c r="M28"/>
  <c r="M27"/>
  <c r="M26"/>
  <c r="M34"/>
  <c r="M35"/>
  <c r="M39"/>
  <c r="U39" s="1"/>
  <c r="M38"/>
  <c r="U38" s="1"/>
  <c r="M37"/>
  <c r="U37" s="1"/>
  <c r="M36"/>
  <c r="U36" s="1"/>
  <c r="M40"/>
  <c r="U40" s="1"/>
  <c r="M41"/>
  <c r="U41" s="1"/>
  <c r="O3"/>
  <c r="O6"/>
  <c r="O5"/>
  <c r="O10"/>
  <c r="O12"/>
  <c r="O15"/>
  <c r="O16"/>
  <c r="O18"/>
  <c r="O24"/>
  <c r="O25"/>
  <c r="O31"/>
  <c r="O30"/>
  <c r="O28"/>
  <c r="O27"/>
  <c r="O26"/>
  <c r="O34"/>
  <c r="O35"/>
  <c r="M33"/>
  <c r="M32"/>
  <c r="O33"/>
  <c r="O32"/>
  <c r="Q33"/>
  <c r="Q32"/>
  <c r="S33"/>
  <c r="S32"/>
  <c r="W33"/>
  <c r="W32"/>
  <c r="AD33"/>
  <c r="AD32"/>
  <c r="AB33"/>
  <c r="AB32"/>
  <c r="Z33"/>
  <c r="Z32"/>
  <c r="M29"/>
  <c r="O29"/>
  <c r="Q29"/>
  <c r="S29"/>
  <c r="W29"/>
  <c r="AD29"/>
  <c r="AB29"/>
  <c r="Z29"/>
  <c r="M22"/>
  <c r="M21"/>
  <c r="M20"/>
  <c r="M19"/>
  <c r="O22"/>
  <c r="O21"/>
  <c r="O20"/>
  <c r="O19"/>
  <c r="Q22"/>
  <c r="Q21"/>
  <c r="Q20"/>
  <c r="Q19"/>
  <c r="S22"/>
  <c r="S21"/>
  <c r="S20"/>
  <c r="S19"/>
  <c r="AD22"/>
  <c r="AD21"/>
  <c r="AD20"/>
  <c r="AD19"/>
  <c r="AB22"/>
  <c r="AB21"/>
  <c r="AB20"/>
  <c r="AB19"/>
  <c r="Z22"/>
  <c r="Z21"/>
  <c r="Z20"/>
  <c r="Z19"/>
  <c r="X22"/>
  <c r="X21"/>
  <c r="X20"/>
  <c r="X19"/>
  <c r="M17"/>
  <c r="O17"/>
  <c r="Q17"/>
  <c r="S17"/>
  <c r="AD17"/>
  <c r="AB17"/>
  <c r="Z17"/>
  <c r="X17"/>
  <c r="C14"/>
  <c r="E14"/>
  <c r="G14"/>
  <c r="I14"/>
  <c r="M13"/>
  <c r="O13"/>
  <c r="Q13"/>
  <c r="S13"/>
  <c r="W13"/>
  <c r="AD13"/>
  <c r="AB13"/>
  <c r="Z13"/>
  <c r="AD14"/>
  <c r="AB14"/>
  <c r="Z14"/>
  <c r="X14"/>
  <c r="M11"/>
  <c r="O11"/>
  <c r="Q11"/>
  <c r="S11"/>
  <c r="W11"/>
  <c r="AD11"/>
  <c r="AB11"/>
  <c r="Z11"/>
  <c r="M9"/>
  <c r="M8"/>
  <c r="M7"/>
  <c r="O9"/>
  <c r="O8"/>
  <c r="O7"/>
  <c r="Q9"/>
  <c r="Q8"/>
  <c r="Q7"/>
  <c r="S9"/>
  <c r="S8"/>
  <c r="S7"/>
  <c r="W9"/>
  <c r="W8"/>
  <c r="W7"/>
  <c r="Y9"/>
  <c r="Y8"/>
  <c r="Y7"/>
  <c r="AA9"/>
  <c r="AA8"/>
  <c r="AA7"/>
  <c r="AC9"/>
  <c r="AC8"/>
  <c r="AC7"/>
  <c r="M4"/>
  <c r="O4"/>
  <c r="Q4"/>
  <c r="S4"/>
  <c r="W4"/>
  <c r="AD4"/>
  <c r="AB4"/>
  <c r="Z4"/>
  <c r="C18" i="5"/>
  <c r="C8" s="1"/>
  <c r="D71" i="3" s="1"/>
  <c r="D74" s="1"/>
  <c r="I4" i="6"/>
  <c r="M4" s="1"/>
  <c r="D39"/>
  <c r="F39"/>
  <c r="H6"/>
  <c r="H7"/>
  <c r="H8"/>
  <c r="H9"/>
  <c r="I6"/>
  <c r="I7"/>
  <c r="I8"/>
  <c r="I9"/>
  <c r="J6"/>
  <c r="J7"/>
  <c r="J8"/>
  <c r="J9"/>
  <c r="K6"/>
  <c r="K7"/>
  <c r="K8"/>
  <c r="K9"/>
  <c r="D33" i="4"/>
  <c r="L7" i="6"/>
  <c r="M7" s="1"/>
  <c r="L9"/>
  <c r="L8"/>
  <c r="L6"/>
  <c r="M6" s="1"/>
  <c r="J33" i="4"/>
  <c r="I33"/>
  <c r="H33"/>
  <c r="G33"/>
  <c r="E33"/>
  <c r="F33"/>
  <c r="C23"/>
  <c r="K23"/>
  <c r="I23"/>
  <c r="D46" i="6"/>
  <c r="F46"/>
  <c r="C45"/>
  <c r="E45"/>
  <c r="G45"/>
  <c r="C46"/>
  <c r="G46"/>
  <c r="E46"/>
  <c r="I17" i="5"/>
  <c r="N65" i="3"/>
  <c r="D18" i="5"/>
  <c r="C70" i="3"/>
  <c r="E16" i="5"/>
  <c r="F18" s="1"/>
  <c r="G16"/>
  <c r="H18" s="1"/>
  <c r="I16"/>
  <c r="J18" s="1"/>
  <c r="U18" i="1"/>
  <c r="F23" i="2"/>
  <c r="D23"/>
  <c r="L14"/>
  <c r="N14"/>
  <c r="P14"/>
  <c r="R14"/>
  <c r="T14"/>
  <c r="C24" i="4"/>
  <c r="K24"/>
  <c r="I24"/>
  <c r="H46" i="2"/>
  <c r="H49" s="1"/>
  <c r="F46"/>
  <c r="F49" s="1"/>
  <c r="D46"/>
  <c r="D49" s="1"/>
  <c r="D36" i="6"/>
  <c r="D33"/>
  <c r="D41"/>
  <c r="D43"/>
  <c r="F33"/>
  <c r="F41"/>
  <c r="F43"/>
  <c r="C29" i="3"/>
  <c r="C28"/>
  <c r="C27"/>
  <c r="C24"/>
  <c r="C23"/>
  <c r="C21"/>
  <c r="C20"/>
  <c r="C19"/>
  <c r="C17"/>
  <c r="C16"/>
  <c r="C15"/>
  <c r="C14"/>
  <c r="C13"/>
  <c r="C12"/>
  <c r="C11"/>
  <c r="C10"/>
  <c r="C9"/>
  <c r="C8"/>
  <c r="C7"/>
  <c r="C6"/>
  <c r="F45" i="6"/>
  <c r="D45"/>
  <c r="K13" i="4"/>
  <c r="K15" s="1"/>
  <c r="J13"/>
  <c r="I13"/>
  <c r="I15" s="1"/>
  <c r="H13"/>
  <c r="D13"/>
  <c r="K6"/>
  <c r="J6"/>
  <c r="I6"/>
  <c r="H6"/>
  <c r="G6"/>
  <c r="F6"/>
  <c r="E6"/>
  <c r="H17" i="6"/>
  <c r="H19"/>
  <c r="H21"/>
  <c r="H23"/>
  <c r="H25"/>
  <c r="C31"/>
  <c r="F31"/>
  <c r="D31"/>
  <c r="G32"/>
  <c r="E32"/>
  <c r="C33"/>
  <c r="E35"/>
  <c r="C36"/>
  <c r="F36"/>
  <c r="E37"/>
  <c r="C41"/>
  <c r="F42"/>
  <c r="D42"/>
  <c r="C43"/>
  <c r="H16"/>
  <c r="H18"/>
  <c r="H20"/>
  <c r="H22"/>
  <c r="H24"/>
  <c r="K17"/>
  <c r="K19"/>
  <c r="K21"/>
  <c r="K23"/>
  <c r="K25"/>
  <c r="G31"/>
  <c r="E31"/>
  <c r="C32"/>
  <c r="F32"/>
  <c r="D32"/>
  <c r="G33"/>
  <c r="E33"/>
  <c r="C35"/>
  <c r="F35"/>
  <c r="D35"/>
  <c r="G36"/>
  <c r="E36"/>
  <c r="C37"/>
  <c r="F37"/>
  <c r="D37"/>
  <c r="G41"/>
  <c r="E41"/>
  <c r="C42"/>
  <c r="E42"/>
  <c r="G42"/>
  <c r="G43"/>
  <c r="E43"/>
  <c r="I3"/>
  <c r="K3"/>
  <c r="I15"/>
  <c r="I24"/>
  <c r="I22"/>
  <c r="I20"/>
  <c r="I18"/>
  <c r="I16"/>
  <c r="J25"/>
  <c r="J23"/>
  <c r="J21"/>
  <c r="J19"/>
  <c r="J17"/>
  <c r="K15"/>
  <c r="K24"/>
  <c r="K22"/>
  <c r="K20"/>
  <c r="K18"/>
  <c r="K16"/>
  <c r="L25"/>
  <c r="L23"/>
  <c r="L21"/>
  <c r="L19"/>
  <c r="L17"/>
  <c r="C29"/>
  <c r="J3"/>
  <c r="L3"/>
  <c r="I25"/>
  <c r="I23"/>
  <c r="I21"/>
  <c r="I19"/>
  <c r="I17"/>
  <c r="J15"/>
  <c r="J24"/>
  <c r="J22"/>
  <c r="J20"/>
  <c r="J18"/>
  <c r="J16"/>
  <c r="L15"/>
  <c r="L24"/>
  <c r="L22"/>
  <c r="L20"/>
  <c r="L18"/>
  <c r="L16"/>
  <c r="F13" i="4"/>
  <c r="D6"/>
  <c r="E13"/>
  <c r="E15" s="1"/>
  <c r="C26" i="3"/>
  <c r="L70"/>
  <c r="O70"/>
  <c r="R70"/>
  <c r="U70"/>
  <c r="B45" i="2"/>
  <c r="C48" s="1"/>
  <c r="G13" i="4"/>
  <c r="G15" s="1"/>
  <c r="J30"/>
  <c r="H30"/>
  <c r="F30"/>
  <c r="D30"/>
  <c r="J28"/>
  <c r="H28"/>
  <c r="F28"/>
  <c r="D28"/>
  <c r="J31"/>
  <c r="H31"/>
  <c r="F31"/>
  <c r="D31"/>
  <c r="J17"/>
  <c r="H17"/>
  <c r="F17"/>
  <c r="D17"/>
  <c r="J10"/>
  <c r="J11" s="1"/>
  <c r="H10"/>
  <c r="H11" s="1"/>
  <c r="F10"/>
  <c r="F11" s="1"/>
  <c r="D10"/>
  <c r="D11" s="1"/>
  <c r="J26"/>
  <c r="H26"/>
  <c r="F26"/>
  <c r="D26"/>
  <c r="J9"/>
  <c r="H9"/>
  <c r="F9"/>
  <c r="D9"/>
  <c r="J16"/>
  <c r="H16"/>
  <c r="F16"/>
  <c r="D16"/>
  <c r="J18"/>
  <c r="H18"/>
  <c r="F18"/>
  <c r="D18"/>
  <c r="F70" i="3"/>
  <c r="I70"/>
  <c r="X70"/>
  <c r="M26"/>
  <c r="P26"/>
  <c r="J25"/>
  <c r="M25"/>
  <c r="P25"/>
  <c r="V25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6"/>
  <c r="F56"/>
  <c r="G53"/>
  <c r="F53"/>
  <c r="G52"/>
  <c r="F52"/>
  <c r="G51"/>
  <c r="F51"/>
  <c r="G50"/>
  <c r="F50"/>
  <c r="G49"/>
  <c r="F49"/>
  <c r="G48"/>
  <c r="F48"/>
  <c r="G47"/>
  <c r="F47"/>
  <c r="G46"/>
  <c r="F46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3"/>
  <c r="F33"/>
  <c r="G32"/>
  <c r="F32"/>
  <c r="F28"/>
  <c r="F27"/>
  <c r="F26"/>
  <c r="F25"/>
  <c r="F24"/>
  <c r="F23"/>
  <c r="F21"/>
  <c r="F20"/>
  <c r="F19"/>
  <c r="F18"/>
  <c r="F17"/>
  <c r="F16"/>
  <c r="F15"/>
  <c r="F14"/>
  <c r="F13"/>
  <c r="F12"/>
  <c r="F11"/>
  <c r="F10"/>
  <c r="F9"/>
  <c r="F8"/>
  <c r="F7"/>
  <c r="F6"/>
  <c r="F74" s="1"/>
  <c r="G4"/>
  <c r="G29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6"/>
  <c r="O56"/>
  <c r="P53"/>
  <c r="O53"/>
  <c r="P52"/>
  <c r="O52"/>
  <c r="P51"/>
  <c r="O51"/>
  <c r="P50"/>
  <c r="O50"/>
  <c r="P49"/>
  <c r="O49"/>
  <c r="P48"/>
  <c r="O48"/>
  <c r="P47"/>
  <c r="O47"/>
  <c r="P46"/>
  <c r="O46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3"/>
  <c r="O33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6"/>
  <c r="R56"/>
  <c r="S53"/>
  <c r="R53"/>
  <c r="S52"/>
  <c r="R52"/>
  <c r="S51"/>
  <c r="R51"/>
  <c r="S50"/>
  <c r="R50"/>
  <c r="S49"/>
  <c r="R49"/>
  <c r="S48"/>
  <c r="R48"/>
  <c r="S47"/>
  <c r="R47"/>
  <c r="S46"/>
  <c r="R46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3"/>
  <c r="R33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6"/>
  <c r="U56"/>
  <c r="V53"/>
  <c r="U53"/>
  <c r="V52"/>
  <c r="U52"/>
  <c r="V51"/>
  <c r="U51"/>
  <c r="V50"/>
  <c r="U50"/>
  <c r="V49"/>
  <c r="U49"/>
  <c r="V48"/>
  <c r="U48"/>
  <c r="V47"/>
  <c r="U47"/>
  <c r="V46"/>
  <c r="U46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3"/>
  <c r="U33"/>
  <c r="Y69"/>
  <c r="X69"/>
  <c r="Y68"/>
  <c r="X68"/>
  <c r="Y67"/>
  <c r="X67"/>
  <c r="Y66"/>
  <c r="X66"/>
  <c r="Y65"/>
  <c r="Y64"/>
  <c r="X64"/>
  <c r="Y63"/>
  <c r="X63"/>
  <c r="Y62"/>
  <c r="X62"/>
  <c r="Y61"/>
  <c r="X61"/>
  <c r="Y60"/>
  <c r="X60"/>
  <c r="Y59"/>
  <c r="X59"/>
  <c r="Y58"/>
  <c r="X58"/>
  <c r="Y56"/>
  <c r="X56"/>
  <c r="Y53"/>
  <c r="X53"/>
  <c r="Y52"/>
  <c r="X52"/>
  <c r="Y51"/>
  <c r="X51"/>
  <c r="Y50"/>
  <c r="X50"/>
  <c r="Y49"/>
  <c r="X49"/>
  <c r="Y48"/>
  <c r="X48"/>
  <c r="Y47"/>
  <c r="X47"/>
  <c r="Y46"/>
  <c r="X46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3"/>
  <c r="X33"/>
  <c r="I4"/>
  <c r="I29"/>
  <c r="I28"/>
  <c r="I27"/>
  <c r="I26"/>
  <c r="I25"/>
  <c r="I24"/>
  <c r="I23"/>
  <c r="I21"/>
  <c r="I20"/>
  <c r="I19"/>
  <c r="I18"/>
  <c r="I17"/>
  <c r="I16"/>
  <c r="I15"/>
  <c r="I14"/>
  <c r="I13"/>
  <c r="I12"/>
  <c r="I11"/>
  <c r="I10"/>
  <c r="I9"/>
  <c r="I8"/>
  <c r="I7"/>
  <c r="I6"/>
  <c r="I32"/>
  <c r="I69"/>
  <c r="I68"/>
  <c r="I67"/>
  <c r="I66"/>
  <c r="I65"/>
  <c r="I64"/>
  <c r="I63"/>
  <c r="I62"/>
  <c r="I61"/>
  <c r="I60"/>
  <c r="I59"/>
  <c r="I58"/>
  <c r="I56"/>
  <c r="I53"/>
  <c r="I52"/>
  <c r="I51"/>
  <c r="I50"/>
  <c r="I49"/>
  <c r="I48"/>
  <c r="I47"/>
  <c r="I46"/>
  <c r="I44"/>
  <c r="I43"/>
  <c r="I42"/>
  <c r="I41"/>
  <c r="I40"/>
  <c r="I39"/>
  <c r="I38"/>
  <c r="I37"/>
  <c r="I36"/>
  <c r="I35"/>
  <c r="I33"/>
  <c r="L4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8"/>
  <c r="L7"/>
  <c r="L6"/>
  <c r="L32"/>
  <c r="L69"/>
  <c r="L68"/>
  <c r="L67"/>
  <c r="L66"/>
  <c r="L65"/>
  <c r="L64"/>
  <c r="L63"/>
  <c r="L62"/>
  <c r="L61"/>
  <c r="L60"/>
  <c r="L59"/>
  <c r="L58"/>
  <c r="L56"/>
  <c r="L53"/>
  <c r="L52"/>
  <c r="L51"/>
  <c r="L50"/>
  <c r="L49"/>
  <c r="L48"/>
  <c r="L47"/>
  <c r="L46"/>
  <c r="L44"/>
  <c r="L43"/>
  <c r="L42"/>
  <c r="L41"/>
  <c r="L40"/>
  <c r="L39"/>
  <c r="L38"/>
  <c r="L37"/>
  <c r="L36"/>
  <c r="L35"/>
  <c r="L33"/>
  <c r="O4"/>
  <c r="O29"/>
  <c r="O28"/>
  <c r="O27"/>
  <c r="O26"/>
  <c r="O25"/>
  <c r="O24"/>
  <c r="O23"/>
  <c r="O21"/>
  <c r="O20"/>
  <c r="O19"/>
  <c r="O18"/>
  <c r="O17"/>
  <c r="O16"/>
  <c r="O15"/>
  <c r="O14"/>
  <c r="O13"/>
  <c r="O12"/>
  <c r="O11"/>
  <c r="O10"/>
  <c r="O9"/>
  <c r="O8"/>
  <c r="O7"/>
  <c r="O6"/>
  <c r="R4"/>
  <c r="R29"/>
  <c r="R28"/>
  <c r="R27"/>
  <c r="R26"/>
  <c r="R25"/>
  <c r="R24"/>
  <c r="R23"/>
  <c r="R21"/>
  <c r="R20"/>
  <c r="R19"/>
  <c r="R18"/>
  <c r="R17"/>
  <c r="R16"/>
  <c r="R15"/>
  <c r="R14"/>
  <c r="R13"/>
  <c r="R12"/>
  <c r="R11"/>
  <c r="R10"/>
  <c r="R9"/>
  <c r="R8"/>
  <c r="R7"/>
  <c r="R6"/>
  <c r="U4"/>
  <c r="U29"/>
  <c r="U28"/>
  <c r="U27"/>
  <c r="U26"/>
  <c r="U25"/>
  <c r="U24"/>
  <c r="U23"/>
  <c r="U21"/>
  <c r="U20"/>
  <c r="U19"/>
  <c r="U18"/>
  <c r="U17"/>
  <c r="U16"/>
  <c r="U15"/>
  <c r="U14"/>
  <c r="U13"/>
  <c r="U12"/>
  <c r="U11"/>
  <c r="U10"/>
  <c r="U9"/>
  <c r="U8"/>
  <c r="U7"/>
  <c r="U6"/>
  <c r="X4"/>
  <c r="X29"/>
  <c r="X28"/>
  <c r="X27"/>
  <c r="X26"/>
  <c r="X25"/>
  <c r="X24"/>
  <c r="X23"/>
  <c r="X21"/>
  <c r="X20"/>
  <c r="X19"/>
  <c r="X18"/>
  <c r="X17"/>
  <c r="X16"/>
  <c r="X15"/>
  <c r="X14"/>
  <c r="X13"/>
  <c r="X12"/>
  <c r="X11"/>
  <c r="X10"/>
  <c r="X9"/>
  <c r="X8"/>
  <c r="X7"/>
  <c r="X6"/>
  <c r="O32"/>
  <c r="S32"/>
  <c r="V32"/>
  <c r="Y32"/>
  <c r="O69"/>
  <c r="O68"/>
  <c r="O67"/>
  <c r="C32"/>
  <c r="C42"/>
  <c r="C41"/>
  <c r="C40"/>
  <c r="C39"/>
  <c r="C38"/>
  <c r="C37"/>
  <c r="C36"/>
  <c r="C35"/>
  <c r="C33"/>
  <c r="F14" i="4" l="1"/>
  <c r="F15"/>
  <c r="J14"/>
  <c r="J15"/>
  <c r="M8" i="6"/>
  <c r="D14" i="4"/>
  <c r="D15"/>
  <c r="H14"/>
  <c r="H15"/>
  <c r="U35" i="2"/>
  <c r="U34"/>
  <c r="U26"/>
  <c r="U27"/>
  <c r="U28"/>
  <c r="U30"/>
  <c r="U31"/>
  <c r="U25"/>
  <c r="U24"/>
  <c r="U16"/>
  <c r="U15"/>
  <c r="U12"/>
  <c r="U10"/>
  <c r="U3"/>
  <c r="U4"/>
  <c r="U7"/>
  <c r="U8"/>
  <c r="U9"/>
  <c r="U11"/>
  <c r="U13"/>
  <c r="U19"/>
  <c r="U20"/>
  <c r="U21"/>
  <c r="U22"/>
  <c r="U29"/>
  <c r="U32"/>
  <c r="U33"/>
  <c r="U18"/>
  <c r="U5"/>
  <c r="U6"/>
  <c r="I49"/>
  <c r="G49"/>
  <c r="F48"/>
  <c r="J49"/>
  <c r="J48"/>
  <c r="H48"/>
  <c r="U17"/>
  <c r="AC14"/>
  <c r="S14"/>
  <c r="I23"/>
  <c r="AA14"/>
  <c r="Q14"/>
  <c r="G23"/>
  <c r="Y14"/>
  <c r="O14"/>
  <c r="E23"/>
  <c r="W14"/>
  <c r="M14"/>
  <c r="C23"/>
  <c r="U14"/>
  <c r="X23"/>
  <c r="Z23"/>
  <c r="E49"/>
  <c r="G18" i="5"/>
  <c r="M9" i="6"/>
  <c r="M15"/>
  <c r="J8" i="5"/>
  <c r="Y71" i="3" s="1"/>
  <c r="H8" i="5"/>
  <c r="S71" i="3" s="1"/>
  <c r="F8" i="5"/>
  <c r="M71" i="3" s="1"/>
  <c r="M74" s="1"/>
  <c r="D8" i="5"/>
  <c r="G71" i="3" s="1"/>
  <c r="M24" i="6"/>
  <c r="M22"/>
  <c r="M20"/>
  <c r="M18"/>
  <c r="M16"/>
  <c r="M25"/>
  <c r="M23"/>
  <c r="M21"/>
  <c r="M19"/>
  <c r="M17"/>
  <c r="M3"/>
  <c r="N23" i="2"/>
  <c r="E23" i="4"/>
  <c r="P23" i="2"/>
  <c r="G23" i="4"/>
  <c r="I18" i="5"/>
  <c r="E18"/>
  <c r="X74" i="3"/>
  <c r="C74"/>
  <c r="D24" i="4"/>
  <c r="F24"/>
  <c r="H24"/>
  <c r="J24"/>
  <c r="Y74" i="3"/>
  <c r="S74"/>
  <c r="U74"/>
  <c r="O74"/>
  <c r="L74"/>
  <c r="I74"/>
  <c r="G74"/>
  <c r="C75"/>
  <c r="R74"/>
  <c r="L75"/>
  <c r="F75"/>
  <c r="W23" i="2" l="1"/>
  <c r="M23"/>
  <c r="Y23"/>
  <c r="O23"/>
  <c r="AA23"/>
  <c r="Q23"/>
  <c r="AB23"/>
  <c r="AC23"/>
  <c r="S23"/>
  <c r="AD23"/>
  <c r="E8" i="5"/>
  <c r="J71" i="3" s="1"/>
  <c r="J74" s="1"/>
  <c r="G8" i="5"/>
  <c r="P71" i="3" s="1"/>
  <c r="P74" s="1"/>
  <c r="I8" i="5"/>
  <c r="V71" i="3" s="1"/>
  <c r="V74" s="1"/>
  <c r="U75" s="1"/>
  <c r="J23" i="4"/>
  <c r="H23"/>
  <c r="F23"/>
  <c r="D23"/>
  <c r="O75" i="3"/>
  <c r="I75"/>
  <c r="X75"/>
  <c r="R75"/>
  <c r="U23" i="2" l="1"/>
</calcChain>
</file>

<file path=xl/comments1.xml><?xml version="1.0" encoding="utf-8"?>
<comments xmlns="http://schemas.openxmlformats.org/spreadsheetml/2006/main">
  <authors>
    <author>uE10 ReLoAdEd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b/>
            <sz val="8"/>
            <color indexed="81"/>
            <rFont val="Tahoma"/>
            <family val="2"/>
          </rPr>
          <t xml:space="preserve">Fuente: </t>
        </r>
        <r>
          <rPr>
            <sz val="8"/>
            <color indexed="81"/>
            <rFont val="Tahoma"/>
            <family val="2"/>
          </rPr>
          <t>Superintenenia Financiera</t>
        </r>
      </text>
    </comment>
  </commentList>
</comments>
</file>

<file path=xl/comments2.xml><?xml version="1.0" encoding="utf-8"?>
<comments xmlns="http://schemas.openxmlformats.org/spreadsheetml/2006/main">
  <authors>
    <author>uE10 ReLoAdEd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José:
Fuente: </t>
        </r>
        <r>
          <rPr>
            <sz val="8"/>
            <color indexed="81"/>
            <rFont val="Tahoma"/>
            <family val="2"/>
          </rPr>
          <t>Superintendencia Financiera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Cálculo sin inflar las cifras.</t>
        </r>
      </text>
    </comment>
    <comment ref="A42" authorId="0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Inflación calculada por el autor con base en información del DANE (1998=100)
</t>
        </r>
      </text>
    </comment>
  </commentList>
</comments>
</file>

<file path=xl/comments3.xml><?xml version="1.0" encoding="utf-8"?>
<comments xmlns="http://schemas.openxmlformats.org/spreadsheetml/2006/main">
  <authors>
    <author>uE10 ReLoAdEd</author>
    <author>JULIO SALGADO GERMAN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Ajuste 1
</t>
        </r>
      </text>
    </comment>
    <comment ref="A26" authorId="1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Ajuste 2</t>
        </r>
      </text>
    </comment>
    <comment ref="A62" authorId="0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 xml:space="preserve">Ajuste 3
</t>
        </r>
      </text>
    </comment>
    <comment ref="A64" authorId="0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>Ajuste 3</t>
        </r>
      </text>
    </comment>
    <comment ref="A65" authorId="0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>Ajuste 3</t>
        </r>
      </text>
    </comment>
    <comment ref="A70" authorId="1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Ajuste 2</t>
        </r>
      </text>
    </comment>
    <comment ref="A72" authorId="0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Ajuste 1
</t>
        </r>
      </text>
    </comment>
    <comment ref="A73" authorId="0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Ajuste 1
</t>
        </r>
      </text>
    </comment>
  </commentList>
</comments>
</file>

<file path=xl/comments4.xml><?xml version="1.0" encoding="utf-8"?>
<comments xmlns="http://schemas.openxmlformats.org/spreadsheetml/2006/main">
  <authors>
    <author>uE10 ReLoAdEd</author>
    <author>JULIO SALGADO GERMAN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José:
Fuente: </t>
        </r>
        <r>
          <rPr>
            <sz val="8"/>
            <color indexed="81"/>
            <rFont val="Tahoma"/>
            <family val="2"/>
          </rPr>
          <t xml:space="preserve">Superintendencia financiera /Anexos 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A3" authorId="0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Cálculos del Autor con base en los anexos financieros de ésta empresa. </t>
        </r>
      </text>
    </comment>
    <comment ref="A4" authorId="0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Cálculos del Autor con base en los anexos financieros de esta empresa. </t>
        </r>
      </text>
    </comment>
    <comment ref="A5" authorId="1">
      <text>
        <r>
          <rPr>
            <b/>
            <sz val="9"/>
            <color indexed="81"/>
            <rFont val="Tahoma"/>
            <family val="2"/>
          </rPr>
          <t>Jose:</t>
        </r>
        <r>
          <rPr>
            <sz val="9"/>
            <color indexed="81"/>
            <rFont val="Tahoma"/>
            <family val="2"/>
          </rPr>
          <t xml:space="preserve"> Cálculos del Autor con base en los anexos financieros de ésta empresa.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>Estos Deudores corresponden sólo los que tienen que ver con la venta de energía eléctrica.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Cálculos del Autor con base en los anexos financieros de esta empresa. 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Cálculos del Autor con base a los Balances Generales de la empresa, utilizando la siguiente ecuación: 
Dividendos  Pagados en </t>
        </r>
        <r>
          <rPr>
            <b/>
            <sz val="9"/>
            <color indexed="81"/>
            <rFont val="Tahoma"/>
            <family val="2"/>
          </rPr>
          <t xml:space="preserve">t </t>
        </r>
        <r>
          <rPr>
            <sz val="8"/>
            <color indexed="81"/>
            <rFont val="Tahoma"/>
            <family val="2"/>
          </rPr>
          <t xml:space="preserve">= Utilidad de </t>
        </r>
        <r>
          <rPr>
            <b/>
            <sz val="10"/>
            <color indexed="81"/>
            <rFont val="Tahoma"/>
            <family val="2"/>
          </rPr>
          <t>t-1</t>
        </r>
        <r>
          <rPr>
            <sz val="8"/>
            <color indexed="81"/>
            <rFont val="Tahoma"/>
            <family val="2"/>
          </rPr>
          <t xml:space="preserve"> - ( la variación de las Reservas + Utilidad de ejercicios anteriores) de</t>
        </r>
        <r>
          <rPr>
            <b/>
            <sz val="9"/>
            <color indexed="81"/>
            <rFont val="Tahoma"/>
            <family val="2"/>
          </rPr>
          <t xml:space="preserve"> 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Este es el único valor extraído de los Anexos de ésta empresa.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Este valor incluye la valorización.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 xml:space="preserve">Para calcular la tasa de intereses que está pagando la empresa utilizo la siguiente formula:
</t>
        </r>
        <r>
          <rPr>
            <b/>
            <sz val="8"/>
            <color indexed="81"/>
            <rFont val="Tahoma"/>
            <family val="2"/>
          </rPr>
          <t xml:space="preserve">TI </t>
        </r>
        <r>
          <rPr>
            <sz val="8"/>
            <color indexed="81"/>
            <rFont val="Tahoma"/>
            <family val="2"/>
          </rPr>
          <t xml:space="preserve">= Intereses de </t>
        </r>
        <r>
          <rPr>
            <b/>
            <sz val="8"/>
            <color indexed="81"/>
            <rFont val="Tahoma"/>
            <family val="2"/>
          </rPr>
          <t xml:space="preserve">t+1 </t>
        </r>
        <r>
          <rPr>
            <sz val="8"/>
            <color indexed="81"/>
            <rFont val="Tahoma"/>
            <family val="2"/>
          </rPr>
          <t xml:space="preserve"> (registrado en el P y G) / Obligaciones Financieras de </t>
        </r>
        <r>
          <rPr>
            <b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 xml:space="preserve"> (tanto corrientes como no corrientes)  
</t>
        </r>
      </text>
    </comment>
  </commentList>
</comments>
</file>

<file path=xl/comments5.xml><?xml version="1.0" encoding="utf-8"?>
<comments xmlns="http://schemas.openxmlformats.org/spreadsheetml/2006/main">
  <authors>
    <author>Invitado</author>
    <author>Netty</author>
    <author>uE10 ReLoAdEd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José: 
Fuente: </t>
        </r>
        <r>
          <rPr>
            <sz val="8"/>
            <color indexed="81"/>
            <rFont val="Tahoma"/>
            <family val="2"/>
          </rPr>
          <t>Superintendencia de Servicios Públicos.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>138 Empresas</t>
        </r>
      </text>
    </comment>
    <comment ref="C2" authorId="1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 xml:space="preserve">140 Empresas
</t>
        </r>
      </text>
    </comment>
    <comment ref="D2" authorId="1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>143 Empresas</t>
        </r>
      </text>
    </comment>
    <comment ref="E2" authorId="1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>33 Empresas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93 Empresas</t>
        </r>
      </text>
    </comment>
    <comment ref="B14" authorId="1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>138 Empresas</t>
        </r>
      </text>
    </comment>
    <comment ref="C14" authorId="1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 xml:space="preserve">140 Empresas
</t>
        </r>
      </text>
    </comment>
    <comment ref="D14" authorId="1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>143 Empresas</t>
        </r>
      </text>
    </comment>
    <comment ref="E14" authorId="1">
      <text>
        <r>
          <rPr>
            <b/>
            <sz val="8"/>
            <color indexed="81"/>
            <rFont val="Tahoma"/>
            <family val="2"/>
          </rPr>
          <t xml:space="preserve">José:
</t>
        </r>
        <r>
          <rPr>
            <sz val="8"/>
            <color indexed="81"/>
            <rFont val="Tahoma"/>
            <family val="2"/>
          </rPr>
          <t>33 Empresas</t>
        </r>
      </text>
    </comment>
    <comment ref="F14" authorId="1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93 Empresas</t>
        </r>
      </text>
    </comment>
    <comment ref="A38" authorId="2">
      <text>
        <r>
          <rPr>
            <b/>
            <sz val="8"/>
            <color indexed="81"/>
            <rFont val="Tahoma"/>
            <family val="2"/>
          </rPr>
          <t>José:</t>
        </r>
        <r>
          <rPr>
            <sz val="8"/>
            <color indexed="81"/>
            <rFont val="Tahoma"/>
            <family val="2"/>
          </rPr>
          <t xml:space="preserve">
Como intereses tomo los otros gastos, porque éstos los incluyen. Aunque podría estar sobreestimando los primeros. Pero creo que éste valor es una buena aproximación.</t>
        </r>
      </text>
    </comment>
  </commentList>
</comments>
</file>

<file path=xl/sharedStrings.xml><?xml version="1.0" encoding="utf-8"?>
<sst xmlns="http://schemas.openxmlformats.org/spreadsheetml/2006/main" count="918" uniqueCount="574">
  <si>
    <t xml:space="preserve">ACTIVO CORRIENTE </t>
  </si>
  <si>
    <t>0.00</t>
  </si>
  <si>
    <t xml:space="preserve">EFECTIVO </t>
  </si>
  <si>
    <t xml:space="preserve">INVERSIONES </t>
  </si>
  <si>
    <t xml:space="preserve">Inversiones Operaciones de Cobertura </t>
  </si>
  <si>
    <t xml:space="preserve">Inversiones renta fija - DTN </t>
  </si>
  <si>
    <t xml:space="preserve">Inversiones de las reservas internacionales </t>
  </si>
  <si>
    <t xml:space="preserve">Derechos de recompra de inversiones </t>
  </si>
  <si>
    <t xml:space="preserve">RENTAS POR COBRAR </t>
  </si>
  <si>
    <t xml:space="preserve">DEUDORES </t>
  </si>
  <si>
    <t xml:space="preserve">INVENTARIOS </t>
  </si>
  <si>
    <t xml:space="preserve">OTROS ACTIVOS </t>
  </si>
  <si>
    <t xml:space="preserve">ACTIVO NO CORRIENTE </t>
  </si>
  <si>
    <t xml:space="preserve">PROPIEDADES PLANTA Y EQUIPO </t>
  </si>
  <si>
    <t xml:space="preserve">BIENES DE BENEFICIO Y USO PUBLICO </t>
  </si>
  <si>
    <t xml:space="preserve">RECURSOS NATURALES Y DEL AMBIENTE </t>
  </si>
  <si>
    <t xml:space="preserve">TOTAL ACTIVO </t>
  </si>
  <si>
    <t>Inversiones renta fija - fondos administrados - DT</t>
  </si>
  <si>
    <t xml:space="preserve">PASIVO CORRIENTE </t>
  </si>
  <si>
    <t>OPERACIONES DE BANCA CENTRAL Y ENTIDADES FINANCIER</t>
  </si>
  <si>
    <t xml:space="preserve">OPERACIONES DE CREDITO PUBLICO </t>
  </si>
  <si>
    <t xml:space="preserve">OBLIGACIONES FINANCIERAS </t>
  </si>
  <si>
    <t xml:space="preserve">Cerditos Asumidos por FNG </t>
  </si>
  <si>
    <t xml:space="preserve">Fondos Adquiridos con Compromiso de Recompra </t>
  </si>
  <si>
    <t xml:space="preserve">CUENTAS POR PAGAR </t>
  </si>
  <si>
    <t>OBLIGACIONES LABORALES Y DE SEGURIDAD SOCIAL INTEG</t>
  </si>
  <si>
    <t xml:space="preserve">OTROS PASIVOS </t>
  </si>
  <si>
    <t xml:space="preserve">PASIVO NO CORRIENTE </t>
  </si>
  <si>
    <t xml:space="preserve">OTROS BONOS Y TITULOS EMITIDOS </t>
  </si>
  <si>
    <t xml:space="preserve">PASIVOS ESTIMADOS </t>
  </si>
  <si>
    <t xml:space="preserve">TOTAL PASIVO </t>
  </si>
  <si>
    <t xml:space="preserve">PATRIMONIO </t>
  </si>
  <si>
    <t xml:space="preserve">HACIENDA PUBLICA </t>
  </si>
  <si>
    <t xml:space="preserve">PATRIMONIO INSTITUCIONAL </t>
  </si>
  <si>
    <t xml:space="preserve">Aportes Sociales </t>
  </si>
  <si>
    <t xml:space="preserve">Capital Autorizado y Pagado </t>
  </si>
  <si>
    <t xml:space="preserve">Capital parafiscal fiscal y aporte en especie </t>
  </si>
  <si>
    <t xml:space="preserve">Reservas </t>
  </si>
  <si>
    <t>Resultados de Ejercicios Anteriores- Banrep-fdos g</t>
  </si>
  <si>
    <t xml:space="preserve">Resultado del Ejercicio </t>
  </si>
  <si>
    <t>Resultados de Ejercicio- Banrepœblica y fdos garan</t>
  </si>
  <si>
    <t xml:space="preserve">Ajustes patrim institucional deterioro bienes </t>
  </si>
  <si>
    <t xml:space="preserve">TOTAL PASIVO Y PATRIMONIO </t>
  </si>
  <si>
    <t xml:space="preserve">INGRESOS </t>
  </si>
  <si>
    <t xml:space="preserve">Ingresos Fiscales </t>
  </si>
  <si>
    <t xml:space="preserve">Venta de Bienes </t>
  </si>
  <si>
    <t xml:space="preserve">Venta de Servicios </t>
  </si>
  <si>
    <t xml:space="preserve">Transferencias </t>
  </si>
  <si>
    <t xml:space="preserve">Recursos de los Fondos </t>
  </si>
  <si>
    <t xml:space="preserve">Operaciones de Interinstitucio </t>
  </si>
  <si>
    <t xml:space="preserve">OTROS INGRESOS </t>
  </si>
  <si>
    <t xml:space="preserve">Ajustes por diferencia en camb </t>
  </si>
  <si>
    <t xml:space="preserve">Extraordinarias </t>
  </si>
  <si>
    <t xml:space="preserve">Ajustes de Ejercicios Anterior </t>
  </si>
  <si>
    <t xml:space="preserve">COSTOS DE VENTAS </t>
  </si>
  <si>
    <t xml:space="preserve">Costos de Ventas de Bienes </t>
  </si>
  <si>
    <t xml:space="preserve">Costos de Ventas de Servicios </t>
  </si>
  <si>
    <t xml:space="preserve">COSTO DE PRODUCCION </t>
  </si>
  <si>
    <t xml:space="preserve">GASTOS </t>
  </si>
  <si>
    <t xml:space="preserve">Provisiones Agotamiento Depre </t>
  </si>
  <si>
    <t xml:space="preserve">Costo Social </t>
  </si>
  <si>
    <t xml:space="preserve">OTROS GASTOS </t>
  </si>
  <si>
    <t xml:space="preserve">Intereses </t>
  </si>
  <si>
    <t xml:space="preserve">Comisiones </t>
  </si>
  <si>
    <t xml:space="preserve">Ajustes por diferencia </t>
  </si>
  <si>
    <t xml:space="preserve">Financieros </t>
  </si>
  <si>
    <t xml:space="preserve">Extraordinarios </t>
  </si>
  <si>
    <t xml:space="preserve">Ajustes de ejercicios anterior </t>
  </si>
  <si>
    <t xml:space="preserve">Costos y Gastos por distribuir </t>
  </si>
  <si>
    <t xml:space="preserve">Ajustes asignacion costos de p </t>
  </si>
  <si>
    <t xml:space="preserve">AJUSTES POR INFLACION </t>
  </si>
  <si>
    <t xml:space="preserve">EXCEDENTE O DEFICIT DEL EJERCI </t>
  </si>
  <si>
    <t>01s2004</t>
  </si>
  <si>
    <t>169,740.68</t>
  </si>
  <si>
    <t>02s2004</t>
  </si>
  <si>
    <t>632,546.51</t>
  </si>
  <si>
    <t>3,819.78</t>
  </si>
  <si>
    <t>628,726.72</t>
  </si>
  <si>
    <t>114,995.75</t>
  </si>
  <si>
    <t>39,791.34</t>
  </si>
  <si>
    <t>64,696.94</t>
  </si>
  <si>
    <t>6,701.33</t>
  </si>
  <si>
    <t>3,350.12</t>
  </si>
  <si>
    <t>456.01</t>
  </si>
  <si>
    <t>378,721.61</t>
  </si>
  <si>
    <t>122,462.67</t>
  </si>
  <si>
    <t>22,643.27</t>
  </si>
  <si>
    <t>99,819.40</t>
  </si>
  <si>
    <t>121,718.20</t>
  </si>
  <si>
    <t>52,495.01</t>
  </si>
  <si>
    <t>2,402.48</t>
  </si>
  <si>
    <t>18,786.11</t>
  </si>
  <si>
    <t>33,048.05</t>
  </si>
  <si>
    <t>14,939.50</t>
  </si>
  <si>
    <t>47.01</t>
  </si>
  <si>
    <t>45,100.91</t>
  </si>
  <si>
    <t>01s2005</t>
  </si>
  <si>
    <t>149,355.55</t>
  </si>
  <si>
    <t>684,823.30</t>
  </si>
  <si>
    <t>3,535.70</t>
  </si>
  <si>
    <t>681,287.59</t>
  </si>
  <si>
    <t>62,783.53</t>
  </si>
  <si>
    <t>6,273.37</t>
  </si>
  <si>
    <t>26,818.94</t>
  </si>
  <si>
    <t>8,662.91</t>
  </si>
  <si>
    <t>15,578.66</t>
  </si>
  <si>
    <t>5,449.63</t>
  </si>
  <si>
    <t>399,160.12</t>
  </si>
  <si>
    <t>134,107.10</t>
  </si>
  <si>
    <t>25,366.70</t>
  </si>
  <si>
    <t>108,740.39</t>
  </si>
  <si>
    <t>104,980.76</t>
  </si>
  <si>
    <t>71,183.44</t>
  </si>
  <si>
    <t>8,970.81</t>
  </si>
  <si>
    <t>632.52</t>
  </si>
  <si>
    <t>23,986.89</t>
  </si>
  <si>
    <t>207.08</t>
  </si>
  <si>
    <t>39,996.70</t>
  </si>
  <si>
    <t>02s2005</t>
  </si>
  <si>
    <t>01s2006</t>
  </si>
  <si>
    <t>112,165.73</t>
  </si>
  <si>
    <t>663,672.83</t>
  </si>
  <si>
    <t>4,329.12</t>
  </si>
  <si>
    <t>659,343.71</t>
  </si>
  <si>
    <t>81,411.66</t>
  </si>
  <si>
    <t>7,582.80</t>
  </si>
  <si>
    <t>50,576.46</t>
  </si>
  <si>
    <t>8,087.71</t>
  </si>
  <si>
    <t>15,164.67</t>
  </si>
  <si>
    <t>361,461.19</t>
  </si>
  <si>
    <t>149,995.52</t>
  </si>
  <si>
    <t>50,992.04</t>
  </si>
  <si>
    <t>99,003.47</t>
  </si>
  <si>
    <t>121,795.16</t>
  </si>
  <si>
    <t>71,820.78</t>
  </si>
  <si>
    <t>444.60</t>
  </si>
  <si>
    <t>47,408.77</t>
  </si>
  <si>
    <t>1,001.53</t>
  </si>
  <si>
    <t>1,119.46</t>
  </si>
  <si>
    <t>333.11</t>
  </si>
  <si>
    <t>02s2006</t>
  </si>
  <si>
    <t>01s2007</t>
  </si>
  <si>
    <t>196,825.57</t>
  </si>
  <si>
    <t>708,699.68</t>
  </si>
  <si>
    <t>5,300.30</t>
  </si>
  <si>
    <t>703,399.37</t>
  </si>
  <si>
    <t>93,521.98</t>
  </si>
  <si>
    <t>11,976.50</t>
  </si>
  <si>
    <t>60,636.58</t>
  </si>
  <si>
    <t>10,218.00</t>
  </si>
  <si>
    <t>10,690.89</t>
  </si>
  <si>
    <t>376,868.52</t>
  </si>
  <si>
    <t>106,050.37</t>
  </si>
  <si>
    <t>31,016.64</t>
  </si>
  <si>
    <t>75,033.72</t>
  </si>
  <si>
    <t>122,477.19</t>
  </si>
  <si>
    <t>78,039.12</t>
  </si>
  <si>
    <t>537.86</t>
  </si>
  <si>
    <t>34,659.35</t>
  </si>
  <si>
    <t>4,232.49</t>
  </si>
  <si>
    <t>5,008.36</t>
  </si>
  <si>
    <t>02s2007</t>
  </si>
  <si>
    <t>01s2008</t>
  </si>
  <si>
    <t>ANALISIS VERTICAL</t>
  </si>
  <si>
    <t>PRUEBA</t>
  </si>
  <si>
    <t>Variación</t>
  </si>
  <si>
    <t>Usos</t>
  </si>
  <si>
    <t>EMPRESA DE ENERGIA DEL PACIFICO S.A. E.S.P</t>
  </si>
  <si>
    <t>Fuentes</t>
  </si>
  <si>
    <t>RAZONES DE LIQUIDEZ</t>
  </si>
  <si>
    <t>Activo Corriente - Pasivo Corriente</t>
  </si>
  <si>
    <t>Razón corriente</t>
  </si>
  <si>
    <t>Activo Corriente / Pasivo Corriente</t>
  </si>
  <si>
    <t>Prueba acida</t>
  </si>
  <si>
    <t>EBITDA</t>
  </si>
  <si>
    <t>RAZONES DE ACTIVIDAD</t>
  </si>
  <si>
    <t>Rotación de CxC</t>
  </si>
  <si>
    <t>Días de CxC</t>
  </si>
  <si>
    <t>Rotación de Inventarios</t>
  </si>
  <si>
    <t>Rotación de CxP</t>
  </si>
  <si>
    <t>Compras / CxP</t>
  </si>
  <si>
    <t>Ciclo de operación</t>
  </si>
  <si>
    <t>Rotación de C*C + Rotación Inventario</t>
  </si>
  <si>
    <t>Rotación de activos totales</t>
  </si>
  <si>
    <t>Ventas / Activo total</t>
  </si>
  <si>
    <t>Rotación de activos fijos</t>
  </si>
  <si>
    <t>Ventas / Activo Fijo</t>
  </si>
  <si>
    <t>Rotación de activos corrientes</t>
  </si>
  <si>
    <t>Ventas / Activo Corriente</t>
  </si>
  <si>
    <t>RAZONES DE ENDEUDAMIENTO</t>
  </si>
  <si>
    <t>Estructura de Capital</t>
  </si>
  <si>
    <t>Pasivo Total/ Patrimonio</t>
  </si>
  <si>
    <t>Pasivo total / Activo total</t>
  </si>
  <si>
    <t>Concentración</t>
  </si>
  <si>
    <t>P.Corriente / P. Total</t>
  </si>
  <si>
    <t>Cobertura de intereses</t>
  </si>
  <si>
    <t>UAII / Intereses</t>
  </si>
  <si>
    <t>Cobertura para gastos Fijos</t>
  </si>
  <si>
    <t>Utilidad Bruta / Gastos Fijos</t>
  </si>
  <si>
    <t>RAZONES DE MARGEN</t>
  </si>
  <si>
    <t>Margen bruto de Ganancia</t>
  </si>
  <si>
    <t>UB / Ventas</t>
  </si>
  <si>
    <t>Margen Operacional</t>
  </si>
  <si>
    <t>UAII / Ventas</t>
  </si>
  <si>
    <t>Margen neto</t>
  </si>
  <si>
    <t>UNF / Ventas</t>
  </si>
  <si>
    <t>RAZONES DE RENTABILIDAD</t>
  </si>
  <si>
    <t>UNF / Activos</t>
  </si>
  <si>
    <t>UNF / Patrimonio</t>
  </si>
  <si>
    <t>02s2004 - 01s2004</t>
  </si>
  <si>
    <t>01s2005 - 02s2004</t>
  </si>
  <si>
    <t>02s2005 - 01s2005</t>
  </si>
  <si>
    <t>01s2006 - 02s2005</t>
  </si>
  <si>
    <t>02s2006 - 01s2006</t>
  </si>
  <si>
    <t>01s2007 - 02s2006</t>
  </si>
  <si>
    <t>02s2007 - 01s2007</t>
  </si>
  <si>
    <t>01s2008 - 02s2007</t>
  </si>
  <si>
    <t>01s2004 - 02s2004</t>
  </si>
  <si>
    <t>02s2004 - 01s2005</t>
  </si>
  <si>
    <t>01s2005 - 02s2005</t>
  </si>
  <si>
    <t>02s2005 - 01s2006</t>
  </si>
  <si>
    <t>01s2006 - 02s2006</t>
  </si>
  <si>
    <t>02s2006 - 01s2007</t>
  </si>
  <si>
    <t>01s2007 - 02s2007</t>
  </si>
  <si>
    <t>02s2007 - 01s2008</t>
  </si>
  <si>
    <t>ANALISIS HORIZONTAL</t>
  </si>
  <si>
    <t>Promedio</t>
  </si>
  <si>
    <t>Total F y U</t>
  </si>
  <si>
    <t>Inflación</t>
  </si>
  <si>
    <t xml:space="preserve">BIENES DE BENEFICIO Y USO PÚBLICO </t>
  </si>
  <si>
    <t xml:space="preserve">Ingresos / Deudores </t>
  </si>
  <si>
    <t>180 / # Veces (Celda B8)</t>
  </si>
  <si>
    <t>Costos de Ventas / Invent</t>
  </si>
  <si>
    <t>Utilidad Operativa (Ingresos - Costos de Ventas - Gastos  ) + Depreciación</t>
  </si>
  <si>
    <t>Gasto de Depreciación</t>
  </si>
  <si>
    <t>180 / # Veces (Celda B12)</t>
  </si>
  <si>
    <t>180 / # Veces (Celda B10)</t>
  </si>
  <si>
    <t xml:space="preserve">Gasto de inversión social </t>
  </si>
  <si>
    <t>Dividendos Pagados</t>
  </si>
  <si>
    <t>Ingreso por Recuperación de Cartera</t>
  </si>
  <si>
    <t>Gasto de Deudas Malas</t>
  </si>
  <si>
    <t>Compras</t>
  </si>
  <si>
    <t>Utilidad Bruta</t>
  </si>
  <si>
    <t>Utilidad Operacional</t>
  </si>
  <si>
    <t>Ingresos a precios de 01s2008</t>
  </si>
  <si>
    <t>Año</t>
  </si>
  <si>
    <t>-</t>
  </si>
  <si>
    <t>Costo de Ventas a precios de 01s2008</t>
  </si>
  <si>
    <t>Crecimiento Real Ingresos</t>
  </si>
  <si>
    <t>Crecimiento Real Costo de Ventas</t>
  </si>
  <si>
    <t>Total Activos</t>
  </si>
  <si>
    <t>Activos Corrientes</t>
  </si>
  <si>
    <t>Activos no Corrientes</t>
  </si>
  <si>
    <t>Pasivo Corriente</t>
  </si>
  <si>
    <t>Pasivo No Corriente</t>
  </si>
  <si>
    <t>Total Pasivo</t>
  </si>
  <si>
    <t>Patrimonio</t>
  </si>
  <si>
    <t>Ingresos Operacionales</t>
  </si>
  <si>
    <t>Costo de Ventas</t>
  </si>
  <si>
    <t>Gastos de Administración</t>
  </si>
  <si>
    <t>Provisiones Agotamientos Depreciaciones y Amortizaciones</t>
  </si>
  <si>
    <t>Otros Ingresos</t>
  </si>
  <si>
    <t>Otros Gastos</t>
  </si>
  <si>
    <t>Utilidad Antes de Ajuste</t>
  </si>
  <si>
    <t>Corrección Monetaria</t>
  </si>
  <si>
    <t>Utilidad Neta</t>
  </si>
  <si>
    <t>Sector Energético</t>
  </si>
  <si>
    <t>Balance General (Millones de Pesos)</t>
  </si>
  <si>
    <t>Estado de Resultados (Millones de Pesos)</t>
  </si>
  <si>
    <t>Estados de Resultados (Millones de Pesos)</t>
  </si>
  <si>
    <t>Cifras en Millones de Pesos</t>
  </si>
  <si>
    <t>Cifras Millones de Pesos</t>
  </si>
  <si>
    <t>Días de CxP (Días)</t>
  </si>
  <si>
    <t>Datos para Calcular Dividendos</t>
  </si>
  <si>
    <t>Rentabilidad del activo</t>
  </si>
  <si>
    <t>Rentabilidad sobre el patrimonio</t>
  </si>
  <si>
    <t>Índice de endeudamiento</t>
  </si>
  <si>
    <t>(Activo Corriente - Inventario - Otros Activos - Bienes a Beneficio y Uso Público )/ Pasivo Corriente</t>
  </si>
  <si>
    <t xml:space="preserve">Inversiones Admón. de la Liquidez - Renta Fija </t>
  </si>
  <si>
    <t xml:space="preserve">Inversiones Admón. de la Liquidez - Renta Variable </t>
  </si>
  <si>
    <t xml:space="preserve">Inversiones con fines de política - Renta Fija </t>
  </si>
  <si>
    <t xml:space="preserve">Inversiones patrimonial método del costo </t>
  </si>
  <si>
    <t xml:space="preserve">Inversiones patrimonial método de participación </t>
  </si>
  <si>
    <t xml:space="preserve">Provisión para protección de inversiones </t>
  </si>
  <si>
    <t xml:space="preserve">BIENES DE BENEFICIO Y USO Público </t>
  </si>
  <si>
    <t xml:space="preserve">Administración de liquidez </t>
  </si>
  <si>
    <t xml:space="preserve">Créditos Obtenidos </t>
  </si>
  <si>
    <t xml:space="preserve">Intereses Administración de liquidez </t>
  </si>
  <si>
    <t xml:space="preserve">Intereses créditos Obtenidos </t>
  </si>
  <si>
    <t>Intereses Fondos Adquiridos con compromiso de Re</t>
  </si>
  <si>
    <t xml:space="preserve">Prima en Colocación de Acciones Cuotas o Partes D </t>
  </si>
  <si>
    <t>Dividendo y Participaciones decretados excedentes f</t>
  </si>
  <si>
    <t xml:space="preserve">Superávit </t>
  </si>
  <si>
    <t xml:space="preserve">Revalorización de Patrimonio </t>
  </si>
  <si>
    <t xml:space="preserve">Administración </t>
  </si>
  <si>
    <t xml:space="preserve">De Operación </t>
  </si>
  <si>
    <t xml:space="preserve">Perdida por método de particip </t>
  </si>
  <si>
    <t xml:space="preserve">Financiación </t>
  </si>
  <si>
    <t xml:space="preserve">utilidad por método de partcip </t>
  </si>
  <si>
    <t>UNF/# de Acciones en Circulación</t>
  </si>
  <si>
    <t># de Acciones en Circulación</t>
  </si>
  <si>
    <t>Utilidad por Acción (UPA) en Pesos</t>
  </si>
  <si>
    <t>Valor Nominal Acción/ Valor Patrimonial Acción</t>
  </si>
  <si>
    <t>Pérdida/Ganancia si vende en c/periodo</t>
  </si>
  <si>
    <t xml:space="preserve">RENTABILIDAD DE LAS ACCIONES </t>
  </si>
  <si>
    <t>Valor Nominal Acción en Pesos</t>
  </si>
  <si>
    <t>Valor Patrimonial Acción en Pesos</t>
  </si>
  <si>
    <t>Capital de trabajo (Millones de Pesos)</t>
  </si>
  <si>
    <t>promedio</t>
  </si>
  <si>
    <t>Días de Inv</t>
  </si>
  <si>
    <t xml:space="preserve">Rentabilidad sobre el patrimonio </t>
  </si>
  <si>
    <t>Universidad Tecnológica de Bolívar</t>
  </si>
  <si>
    <t>Presentado a: Arlet Martinez</t>
  </si>
  <si>
    <t xml:space="preserve">Nota: </t>
  </si>
  <si>
    <t xml:space="preserve"> - Ajuste 1: Ajuste a las cuentas por cobra (Deudores)</t>
  </si>
  <si>
    <t xml:space="preserve"> - Ajuste 2: Ajuste a los activos fijos (PropiedadesPlanta y Equipo)</t>
  </si>
  <si>
    <t xml:space="preserve"> - Ajuste 3: Ajuste para el cálculo del pago de Dividendos.</t>
  </si>
  <si>
    <t>Volver a Índice</t>
  </si>
  <si>
    <t>Índice</t>
  </si>
  <si>
    <t>Tasa de Intereses</t>
  </si>
  <si>
    <t xml:space="preserve"> - Balance General (Análisis Horizontal y Vertical) de la EPSA</t>
  </si>
  <si>
    <t xml:space="preserve"> - Estado de Resultados (Análisis Horizontal y Vertical) de la EPSA</t>
  </si>
  <si>
    <t xml:space="preserve"> - Fuentes y Usos de la EPSA</t>
  </si>
  <si>
    <t xml:space="preserve"> - Razones Financieras de la Empresa de la EPSA</t>
  </si>
  <si>
    <t xml:space="preserve"> - Balance General, Estado de Resultados (Análisis Horizontal) y Razones Financieras del Sector Energético</t>
  </si>
  <si>
    <t>Deudores</t>
  </si>
  <si>
    <t>Acreedores</t>
  </si>
  <si>
    <r>
      <rPr>
        <b/>
        <sz val="11"/>
        <color theme="10"/>
        <rFont val="Consolas"/>
        <family val="3"/>
      </rPr>
      <t>**</t>
    </r>
    <r>
      <rPr>
        <b/>
        <sz val="8"/>
        <color theme="10"/>
        <rFont val="Consolas"/>
        <family val="3"/>
      </rPr>
      <t xml:space="preserve"> Algunos de los datos adicionales fueron traidos de otras fuentes como el Banco de la República de Colombia y el DANE.</t>
    </r>
  </si>
  <si>
    <r>
      <rPr>
        <b/>
        <sz val="11"/>
        <color theme="10"/>
        <rFont val="Consolas"/>
        <family val="3"/>
      </rPr>
      <t>*</t>
    </r>
    <r>
      <rPr>
        <b/>
        <sz val="8"/>
        <color theme="10"/>
        <rFont val="Consolas"/>
        <family val="3"/>
      </rPr>
      <t xml:space="preserve"> Sólo hasta el primer semestre de 2008</t>
    </r>
  </si>
  <si>
    <t>Análisis Financiero Semestral de: Empresa de Energía del Pacífico S.A. E.S.P Período 2004-2008*</t>
  </si>
  <si>
    <t>Por José Antonio Mola Ávila**  Código: T00017781</t>
  </si>
  <si>
    <t xml:space="preserve"> - Datos Adicionales de la EPSA (Extraidos de los Anexos Financieros de la EPSA)***</t>
  </si>
  <si>
    <r>
      <rPr>
        <b/>
        <sz val="11"/>
        <color theme="10"/>
        <rFont val="Consolas"/>
        <family val="3"/>
      </rPr>
      <t>**</t>
    </r>
    <r>
      <rPr>
        <b/>
        <sz val="8"/>
        <color theme="10"/>
        <rFont val="Consolas"/>
        <family val="3"/>
      </rPr>
      <t xml:space="preserve"> Estudiante de V semestre de Economía</t>
    </r>
  </si>
  <si>
    <t>Ciclo de Caja</t>
  </si>
  <si>
    <t>Rotación de C*C + Rotación Inventario - Rotación de CxP</t>
  </si>
  <si>
    <t>=+B3/$B$30</t>
  </si>
  <si>
    <t>=+B4/$B$30</t>
  </si>
  <si>
    <t>=+B5/$B$30</t>
  </si>
  <si>
    <t>=+B6/$B$30</t>
  </si>
  <si>
    <t>=+B7/$B$30</t>
  </si>
  <si>
    <t>=+B8/$B$30</t>
  </si>
  <si>
    <t>=+B9/$B$30</t>
  </si>
  <si>
    <t>=+B10/$B$30</t>
  </si>
  <si>
    <t>=+B11/$B$30</t>
  </si>
  <si>
    <t>=+B12/$B$30</t>
  </si>
  <si>
    <t>=+B13/$B$30</t>
  </si>
  <si>
    <t>=+B14/$B$30</t>
  </si>
  <si>
    <t>=+B15/$B$30</t>
  </si>
  <si>
    <t>=+B16/$B$30</t>
  </si>
  <si>
    <t>=+B17/$B$30</t>
  </si>
  <si>
    <t>=+B18/$B$30</t>
  </si>
  <si>
    <t>=+B19/$B$30</t>
  </si>
  <si>
    <t>=+B20/$B$30</t>
  </si>
  <si>
    <t>=+B21/$B$30</t>
  </si>
  <si>
    <t>=+B22/$B$30</t>
  </si>
  <si>
    <t>=+B23/$B$30</t>
  </si>
  <si>
    <t>=+B24/$B$30</t>
  </si>
  <si>
    <t>=+B25/$B$30</t>
  </si>
  <si>
    <t>=+B26/$B$30</t>
  </si>
  <si>
    <t>=+B27/$B$30</t>
  </si>
  <si>
    <t>=+B28/$B$30</t>
  </si>
  <si>
    <t>=+B29/$B$30</t>
  </si>
  <si>
    <t>=+B30/$B$30</t>
  </si>
  <si>
    <t>=+B31/$B$30</t>
  </si>
  <si>
    <t>=+B32/$B$30</t>
  </si>
  <si>
    <t>=+B33/$B$30</t>
  </si>
  <si>
    <t>=+B34/$B$30</t>
  </si>
  <si>
    <t>=+B35/$B$30</t>
  </si>
  <si>
    <t>=+B36/$B$30</t>
  </si>
  <si>
    <t>=+B37/$B$30</t>
  </si>
  <si>
    <t>=+B38/$B$30</t>
  </si>
  <si>
    <t>=+B39/$B$30</t>
  </si>
  <si>
    <t>=+B40/$B$30</t>
  </si>
  <si>
    <t>=+B41/$B$30</t>
  </si>
  <si>
    <t>=+B42/$B$30</t>
  </si>
  <si>
    <t>=+B43/$B$30</t>
  </si>
  <si>
    <t>=+B44/$B$30</t>
  </si>
  <si>
    <t>=+B45/$B$30</t>
  </si>
  <si>
    <t>=+B46/$B$30</t>
  </si>
  <si>
    <t>=+B47/$B$30</t>
  </si>
  <si>
    <t>=+B48/$B$30</t>
  </si>
  <si>
    <t>=+B49/$B$30</t>
  </si>
  <si>
    <t>=+B50/$B$30</t>
  </si>
  <si>
    <t>=+B51/$B$30</t>
  </si>
  <si>
    <t>=+B52/$B$30</t>
  </si>
  <si>
    <t>=+B53/$B$30</t>
  </si>
  <si>
    <t>=+B54/$B$30</t>
  </si>
  <si>
    <t>=+B55/$B$30</t>
  </si>
  <si>
    <t>=+B56/$B$30</t>
  </si>
  <si>
    <t>=+B57/$B$30</t>
  </si>
  <si>
    <t>=+B58/$B$30</t>
  </si>
  <si>
    <t>=+B59/$B$30</t>
  </si>
  <si>
    <t>=+B60/$B$30</t>
  </si>
  <si>
    <t>=+B61/$B$30</t>
  </si>
  <si>
    <t>=+B62/$B$30</t>
  </si>
  <si>
    <t>=+B63/$B$30</t>
  </si>
  <si>
    <t>=+B64/$B$30</t>
  </si>
  <si>
    <t>=+B65/$B$30</t>
  </si>
  <si>
    <t>=+B66/$B$30</t>
  </si>
  <si>
    <t>=+B67/$B$30</t>
  </si>
  <si>
    <t>=+B68/$B$30</t>
  </si>
  <si>
    <t>=+B69/$B$55</t>
  </si>
  <si>
    <t/>
  </si>
  <si>
    <t>=+((C3/B3)-1)</t>
  </si>
  <si>
    <t>=+((C4/B4)-1)</t>
  </si>
  <si>
    <t>=+((C5/B5)-1)</t>
  </si>
  <si>
    <t>=+((C6/B6)-1)</t>
  </si>
  <si>
    <t>=+((C7/B7)-1)</t>
  </si>
  <si>
    <t>=+((C8/B8)-1)</t>
  </si>
  <si>
    <t>=+((C9/B9)-1)</t>
  </si>
  <si>
    <t>=+((C10/B10)-1)</t>
  </si>
  <si>
    <t>=+((C11/B11)-1)</t>
  </si>
  <si>
    <t>=+((C12/B12)-1)</t>
  </si>
  <si>
    <t>=+((C13/B13)-1)</t>
  </si>
  <si>
    <t>=+((C14/B14)-1)</t>
  </si>
  <si>
    <t>=+((C15/B15)-1)</t>
  </si>
  <si>
    <t>=+((C16/B16)-1)</t>
  </si>
  <si>
    <t>=+((C17/B17)-1)</t>
  </si>
  <si>
    <t>=+((C18/B18)-1)</t>
  </si>
  <si>
    <t>=+((C19/B19)-1)</t>
  </si>
  <si>
    <t>=+((C20/B20)-1)</t>
  </si>
  <si>
    <t>=+((C21/B21)-1)</t>
  </si>
  <si>
    <t>=+((C22/B22)-1)</t>
  </si>
  <si>
    <t>=+((C23/B23)-1)</t>
  </si>
  <si>
    <t>=+((C24/B24)-1)</t>
  </si>
  <si>
    <t>=+((C25/B25)-1)</t>
  </si>
  <si>
    <t>=+((C26/B26)-1)</t>
  </si>
  <si>
    <t>=+((C27/B27)-1)</t>
  </si>
  <si>
    <t>=+((C28/B28)-1)</t>
  </si>
  <si>
    <t>=+((C29/B29)-1)</t>
  </si>
  <si>
    <t>=+((C30/B30)-1)</t>
  </si>
  <si>
    <t>=+((C31/B31)-1)</t>
  </si>
  <si>
    <t>=+((C32/B32)-1)</t>
  </si>
  <si>
    <t>=+((C33/B33)-1)</t>
  </si>
  <si>
    <t>=+((C34/B34)-1)</t>
  </si>
  <si>
    <t>=+((C35/B35)-1)</t>
  </si>
  <si>
    <t>=+((C36/B36)-1)</t>
  </si>
  <si>
    <t>=+((C37/B37)-1)</t>
  </si>
  <si>
    <t>=+((C38/B38)-1)</t>
  </si>
  <si>
    <t>=+((C39/B39)-1)</t>
  </si>
  <si>
    <t>=+((C40/B40)-1)</t>
  </si>
  <si>
    <t>=+((C41/B41)-1)</t>
  </si>
  <si>
    <t>=+((C42/B42)-1)</t>
  </si>
  <si>
    <t>=+((C43/B43)-1)</t>
  </si>
  <si>
    <t>=+((C44/B44)-1)</t>
  </si>
  <si>
    <t>=+((C45/B45)-1)</t>
  </si>
  <si>
    <t>=+((C46/B46)-1)</t>
  </si>
  <si>
    <t>=+((C47/B47)-1)</t>
  </si>
  <si>
    <t>=+((C48/B48)-1)</t>
  </si>
  <si>
    <t>=+((C49/B49)-1)</t>
  </si>
  <si>
    <t>=+((C50/B50)-1)</t>
  </si>
  <si>
    <t>=+((C51/B51)-1)</t>
  </si>
  <si>
    <t>=+((C52/B52)-1)</t>
  </si>
  <si>
    <t>=+((C53/B53)-1)</t>
  </si>
  <si>
    <t>=+((C54/B54)-1)</t>
  </si>
  <si>
    <t>=+((C55/B55)-1)</t>
  </si>
  <si>
    <t>=+((C56/B56)-1)</t>
  </si>
  <si>
    <t>=+((C57/B57)-1)</t>
  </si>
  <si>
    <t>=+((C58/B58)-1)</t>
  </si>
  <si>
    <t>=+((C59/B59)-1)</t>
  </si>
  <si>
    <t>=+((C60/B60)-1)</t>
  </si>
  <si>
    <t>=+((C61/B61)-1)</t>
  </si>
  <si>
    <t>=+((C62/B62)-1)</t>
  </si>
  <si>
    <t>=+((C63/B63)-1)</t>
  </si>
  <si>
    <t>=+((C64/B64)-1)</t>
  </si>
  <si>
    <t>=+((C65/B65)-1)</t>
  </si>
  <si>
    <t>=+((C66/B66)-1)</t>
  </si>
  <si>
    <t>=+((C67/B67)-1)</t>
  </si>
  <si>
    <t>=+((C68/B68)-1)</t>
  </si>
  <si>
    <t>=+((C69/B69)-1)</t>
  </si>
  <si>
    <t>=+B3/$B$3</t>
  </si>
  <si>
    <t>=+B4/$B$3</t>
  </si>
  <si>
    <t>=+B5/$B$3</t>
  </si>
  <si>
    <t>=+B6/$B$3</t>
  </si>
  <si>
    <t>=+B7/$B$3</t>
  </si>
  <si>
    <t>=+B8/$B$3</t>
  </si>
  <si>
    <t>=+B9/$B$3</t>
  </si>
  <si>
    <t>=+B10/$B$3</t>
  </si>
  <si>
    <t>=+B11/$B$3</t>
  </si>
  <si>
    <t>=+B12/$B$3</t>
  </si>
  <si>
    <t>=+B13/$B$3</t>
  </si>
  <si>
    <t>=+B14/$B$3</t>
  </si>
  <si>
    <t>=+B15/$B$3</t>
  </si>
  <si>
    <t>=+B16/$B$3</t>
  </si>
  <si>
    <t>=+B17/$B$3</t>
  </si>
  <si>
    <t>=+B18/$B$3</t>
  </si>
  <si>
    <t>=+B19/$B$3</t>
  </si>
  <si>
    <t>=+B20/$B$3</t>
  </si>
  <si>
    <t>=+B21/$B$3</t>
  </si>
  <si>
    <t>=+B22/$B$3</t>
  </si>
  <si>
    <t>=+B23/$B$3</t>
  </si>
  <si>
    <t>=+B24/$B$3</t>
  </si>
  <si>
    <t>=+B25/$B$3</t>
  </si>
  <si>
    <t>=+B26/$B$3</t>
  </si>
  <si>
    <t>=+B27/$B$3</t>
  </si>
  <si>
    <t>=+B28/$B$3</t>
  </si>
  <si>
    <t>=+B29/$B$3</t>
  </si>
  <si>
    <t>=+B30/$B$3</t>
  </si>
  <si>
    <t>=+B31/$B$3</t>
  </si>
  <si>
    <t>=+B32/$B$3</t>
  </si>
  <si>
    <t>=+B33/$B$3</t>
  </si>
  <si>
    <t>=+B34/$B$3</t>
  </si>
  <si>
    <t>=+B35/$B$3</t>
  </si>
  <si>
    <t>=+B36/$B$3</t>
  </si>
  <si>
    <t>=+B37/$B$3</t>
  </si>
  <si>
    <t>=+B38/$B$3</t>
  </si>
  <si>
    <t>=+B39/$B$3</t>
  </si>
  <si>
    <t>=+B40/$B$3</t>
  </si>
  <si>
    <t>=+B41/$B$3</t>
  </si>
  <si>
    <t>=+(C23/B23)-1</t>
  </si>
  <si>
    <t>=+B3*(1+C42)*(1+D42)*(1+E42)*(1+F42)*(1+G42)*(1+H42)*(1+I42)*(1+J42)</t>
  </si>
  <si>
    <t>=+C3*(1+D42)*(1+E42)*(1+F42)*(1+G42)*(1+H42)*(1+I42)*(1+J42)</t>
  </si>
  <si>
    <t>=+B10*(1+C42)*(1+D42)*(1+E42)*(1+F42)*(1+G42)*(1+H42)*(1+I42)*(1+J42)</t>
  </si>
  <si>
    <t>=+C10*(1+D42)*(1+E42)*(1+F42)*(1+G42)*(1+H42)*(1+I42)*(1+J42)*(1+K42)</t>
  </si>
  <si>
    <t>=+((D45/C45)-1)</t>
  </si>
  <si>
    <t>=+(C46/B46)-1</t>
  </si>
  <si>
    <t>=+(D46/C46)-1</t>
  </si>
  <si>
    <t>=+'Balance General'!J3-'Balance General'!J31</t>
  </si>
  <si>
    <t>=+'Balance General'!J3/'Balance General'!J31</t>
  </si>
  <si>
    <t>=+('Balance General'!J3-'Balance General'!J19-'Balance General'!J20-'Balance General'!J21)/'Balance General'!J31</t>
  </si>
  <si>
    <t>=+('Estado de P y G'!J3-'Estado de P y G'!J10-'Estado de P y G'!J15)+'Otros Datos'!J3</t>
  </si>
  <si>
    <t>=+'Estado de P y G'!J3/'Otros Datos'!J6</t>
  </si>
  <si>
    <t>=180/K8</t>
  </si>
  <si>
    <t>=+'Estado de P y G'!J10/'Balance General'!J19</t>
  </si>
  <si>
    <t>=180/K10</t>
  </si>
  <si>
    <t>='Otros Datos'!J7/'Otros Datos'!J5</t>
  </si>
  <si>
    <t>=180/K12</t>
  </si>
  <si>
    <t>=+K9+K11</t>
  </si>
  <si>
    <t>=K9+K11-K13</t>
  </si>
  <si>
    <t>=+'Estado de P y G'!J6/'Balance General'!J30</t>
  </si>
  <si>
    <t>=+'Estado de P y G'!J6/'Balance General'!J26</t>
  </si>
  <si>
    <t>=+'Estado de P y G'!J6/'Balance General'!J3</t>
  </si>
  <si>
    <t>=+'Balance General'!J54/'Balance General'!J55</t>
  </si>
  <si>
    <t>=+'Balance General'!J54/'Balance General'!J30</t>
  </si>
  <si>
    <t>=+'Balance General'!J31/'Balance General'!J54</t>
  </si>
  <si>
    <t>=+'Estado de P y G'!J23/'Estado de P y G'!J25</t>
  </si>
  <si>
    <t>=+'Estado de P y G'!J14/'Estado de P y G'!J15</t>
  </si>
  <si>
    <t>=+(('Estado de P y G'!J3+'Estado de P y G'!J34)-'Estado de P y G'!J10)/'Estado de P y G'!J3</t>
  </si>
  <si>
    <t>=+('Estado de P y G'!J3-'Estado de P y G'!J10-'Estado de P y G'!J15+'Estado de P y G'!J34)/'Estado de P y G'!J3</t>
  </si>
  <si>
    <t>=+'Estado de P y G'!J41/'Estado de P y G'!J3</t>
  </si>
  <si>
    <t>=+'Estado de P y G'!J41/'Balance General'!J30</t>
  </si>
  <si>
    <t>=+'Estado de P y G'!J41/'Balance General'!J55</t>
  </si>
  <si>
    <t>=+('Estado de P y G'!J41/'Otros Datos'!J9)*1000000</t>
  </si>
  <si>
    <t>=+'Otros Datos'!J10/'Otros Datos'!J11</t>
  </si>
  <si>
    <t>=+C18</t>
  </si>
  <si>
    <t>=('Estado de P y G'!C25+'Estado de P y G'!B28)/('Balance General'!B34+'Balance General'!B48+'Balance General'!B51)</t>
  </si>
  <si>
    <t>=+B17</t>
  </si>
  <si>
    <t>=+'Estado de P y G'!C41</t>
  </si>
  <si>
    <t>=+B15-B16+B17-C15-C16</t>
  </si>
  <si>
    <t>=+F3/F6</t>
  </si>
  <si>
    <t>=+F15/F5</t>
  </si>
  <si>
    <t>=+F15/F4</t>
  </si>
  <si>
    <t>=+F15/F3</t>
  </si>
  <si>
    <t>=+F8/F9</t>
  </si>
  <si>
    <t>=+F8/F5</t>
  </si>
  <si>
    <t>=+F6/F8</t>
  </si>
  <si>
    <t>=+F20/F22</t>
  </si>
  <si>
    <t>=+F17/F18</t>
  </si>
  <si>
    <t>=+F17/F15</t>
  </si>
  <si>
    <t>=+F20/F15</t>
  </si>
  <si>
    <t>=+F25/F15</t>
  </si>
  <si>
    <t>=+F25/F5</t>
  </si>
  <si>
    <t>=+F25/F9</t>
  </si>
  <si>
    <t>=+B15/$B$15</t>
  </si>
  <si>
    <t>=+B16/$B$15</t>
  </si>
  <si>
    <t>=+B17/$B$15</t>
  </si>
  <si>
    <t>=+B18/$B$15</t>
  </si>
  <si>
    <t>=+B19/$B$15</t>
  </si>
  <si>
    <t>=+B20/$B$15</t>
  </si>
  <si>
    <t>=+B21/$B$15</t>
  </si>
  <si>
    <t>=+B22/$B$15</t>
  </si>
  <si>
    <t>=+B23/$B$15</t>
  </si>
  <si>
    <t>=+B24/$B$15</t>
  </si>
  <si>
    <t>=+B25/$B$15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</si>
</sst>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  <numFmt numFmtId="167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onsolas"/>
      <family val="3"/>
    </font>
    <font>
      <sz val="11"/>
      <color theme="1"/>
      <name val="Consolas"/>
      <family val="3"/>
    </font>
    <font>
      <b/>
      <sz val="7.5"/>
      <color theme="1"/>
      <name val="Consolas"/>
      <family val="3"/>
    </font>
    <font>
      <sz val="7.5"/>
      <color theme="1"/>
      <name val="Consolas"/>
      <family val="3"/>
    </font>
    <font>
      <b/>
      <sz val="14"/>
      <color theme="1"/>
      <name val="Consolas"/>
      <family val="3"/>
    </font>
    <font>
      <sz val="11"/>
      <color rgb="FFD5D5BF"/>
      <name val="Consolas"/>
      <family val="3"/>
    </font>
    <font>
      <b/>
      <sz val="7.5"/>
      <color rgb="FF000000"/>
      <name val="Consolas"/>
      <family val="3"/>
    </font>
    <font>
      <b/>
      <sz val="10"/>
      <color theme="1"/>
      <name val="Consolas"/>
      <family val="3"/>
    </font>
    <font>
      <b/>
      <sz val="20"/>
      <color theme="1"/>
      <name val="Consolas"/>
      <family val="3"/>
    </font>
    <font>
      <b/>
      <sz val="9"/>
      <name val="Consolas"/>
      <family val="3"/>
    </font>
    <font>
      <b/>
      <sz val="11"/>
      <color theme="1"/>
      <name val="Consolas"/>
      <family val="3"/>
    </font>
    <font>
      <sz val="9"/>
      <name val="Consolas"/>
      <family val="3"/>
    </font>
    <font>
      <sz val="7.5"/>
      <color rgb="FF000000"/>
      <name val="Consolas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onsolas"/>
      <family val="3"/>
    </font>
    <font>
      <b/>
      <sz val="24"/>
      <color theme="1"/>
      <name val="Consolas"/>
      <family val="3"/>
    </font>
    <font>
      <b/>
      <sz val="12"/>
      <color theme="1"/>
      <name val="Consolas"/>
      <family val="3"/>
    </font>
    <font>
      <b/>
      <sz val="12"/>
      <color theme="1"/>
      <name val="Calibri"/>
      <family val="2"/>
      <scheme val="minor"/>
    </font>
    <font>
      <b/>
      <sz val="10"/>
      <name val="Consolas"/>
      <family val="3"/>
    </font>
    <font>
      <b/>
      <sz val="11"/>
      <name val="Consolas"/>
      <family val="3"/>
    </font>
    <font>
      <sz val="7.5"/>
      <color theme="1"/>
      <name val="Calibri"/>
      <family val="2"/>
      <scheme val="minor"/>
    </font>
    <font>
      <b/>
      <sz val="9"/>
      <color theme="1"/>
      <name val="Consolas"/>
      <family val="3"/>
    </font>
    <font>
      <b/>
      <sz val="14"/>
      <color theme="1"/>
      <name val="Calibri"/>
      <family val="2"/>
      <scheme val="minor"/>
    </font>
    <font>
      <b/>
      <sz val="12"/>
      <name val="Consolas"/>
      <family val="3"/>
    </font>
    <font>
      <b/>
      <sz val="8"/>
      <color theme="1"/>
      <name val="Consolas"/>
      <family val="3"/>
    </font>
    <font>
      <u/>
      <sz val="11"/>
      <color theme="10"/>
      <name val="Calibri"/>
      <family val="2"/>
    </font>
    <font>
      <b/>
      <u/>
      <sz val="14"/>
      <color theme="10"/>
      <name val="Consolas"/>
      <family val="3"/>
    </font>
    <font>
      <b/>
      <sz val="11"/>
      <color theme="10"/>
      <name val="Consolas"/>
      <family val="3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0"/>
      <name val="Consolas"/>
      <family val="3"/>
    </font>
    <font>
      <b/>
      <sz val="10"/>
      <color indexed="81"/>
      <name val="Tahoma"/>
      <family val="2"/>
    </font>
    <font>
      <sz val="10"/>
      <name val="Consolas"/>
      <family val="3"/>
    </font>
    <font>
      <sz val="7.5"/>
      <name val="Consolas"/>
      <family val="3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5D5B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3" fillId="0" borderId="0" xfId="0" applyFont="1" applyFill="1"/>
    <xf numFmtId="0" fontId="6" fillId="0" borderId="0" xfId="0" applyFont="1"/>
    <xf numFmtId="0" fontId="4" fillId="4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0" fontId="5" fillId="6" borderId="1" xfId="0" applyFont="1" applyFill="1" applyBorder="1" applyAlignment="1">
      <alignment horizontal="right" wrapText="1"/>
    </xf>
    <xf numFmtId="0" fontId="4" fillId="9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right" wrapText="1"/>
    </xf>
    <xf numFmtId="4" fontId="5" fillId="9" borderId="1" xfId="0" applyNumberFormat="1" applyFont="1" applyFill="1" applyBorder="1" applyAlignment="1">
      <alignment horizontal="right" wrapText="1"/>
    </xf>
    <xf numFmtId="0" fontId="4" fillId="6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65" fontId="11" fillId="10" borderId="5" xfId="2" applyNumberFormat="1" applyFont="1" applyFill="1" applyBorder="1"/>
    <xf numFmtId="164" fontId="11" fillId="10" borderId="6" xfId="2" applyNumberFormat="1" applyFont="1" applyFill="1" applyBorder="1" applyAlignment="1">
      <alignment horizontal="left"/>
    </xf>
    <xf numFmtId="164" fontId="11" fillId="10" borderId="7" xfId="2" applyNumberFormat="1" applyFont="1" applyFill="1" applyBorder="1" applyAlignment="1">
      <alignment horizontal="left"/>
    </xf>
    <xf numFmtId="164" fontId="13" fillId="0" borderId="6" xfId="2" applyNumberFormat="1" applyFont="1" applyBorder="1" applyAlignment="1">
      <alignment horizontal="left"/>
    </xf>
    <xf numFmtId="0" fontId="4" fillId="10" borderId="1" xfId="0" applyFont="1" applyFill="1" applyBorder="1" applyAlignment="1">
      <alignment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0" fontId="3" fillId="0" borderId="5" xfId="1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wrapText="1"/>
    </xf>
    <xf numFmtId="0" fontId="12" fillId="4" borderId="5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12" fillId="5" borderId="5" xfId="0" applyFont="1" applyFill="1" applyBorder="1" applyAlignment="1">
      <alignment wrapText="1"/>
    </xf>
    <xf numFmtId="0" fontId="9" fillId="5" borderId="5" xfId="0" applyFont="1" applyFill="1" applyBorder="1" applyAlignment="1">
      <alignment wrapText="1"/>
    </xf>
    <xf numFmtId="0" fontId="12" fillId="7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/>
    </xf>
    <xf numFmtId="0" fontId="2" fillId="11" borderId="5" xfId="0" applyFont="1" applyFill="1" applyBorder="1" applyAlignment="1">
      <alignment vertical="center" wrapText="1"/>
    </xf>
    <xf numFmtId="10" fontId="5" fillId="4" borderId="5" xfId="1" applyNumberFormat="1" applyFont="1" applyFill="1" applyBorder="1" applyAlignment="1">
      <alignment vertical="center"/>
    </xf>
    <xf numFmtId="10" fontId="5" fillId="11" borderId="5" xfId="1" applyNumberFormat="1" applyFont="1" applyFill="1" applyBorder="1" applyAlignment="1">
      <alignment vertical="center"/>
    </xf>
    <xf numFmtId="10" fontId="5" fillId="5" borderId="5" xfId="1" applyNumberFormat="1" applyFont="1" applyFill="1" applyBorder="1" applyAlignment="1">
      <alignment vertical="center"/>
    </xf>
    <xf numFmtId="10" fontId="5" fillId="7" borderId="5" xfId="1" applyNumberFormat="1" applyFont="1" applyFill="1" applyBorder="1" applyAlignment="1">
      <alignment vertical="center"/>
    </xf>
    <xf numFmtId="10" fontId="5" fillId="8" borderId="5" xfId="1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11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wrapText="1"/>
    </xf>
    <xf numFmtId="0" fontId="5" fillId="9" borderId="8" xfId="0" applyFont="1" applyFill="1" applyBorder="1" applyAlignment="1">
      <alignment horizontal="right" wrapText="1"/>
    </xf>
    <xf numFmtId="0" fontId="5" fillId="6" borderId="8" xfId="0" applyFont="1" applyFill="1" applyBorder="1" applyAlignment="1">
      <alignment horizontal="right" wrapText="1"/>
    </xf>
    <xf numFmtId="4" fontId="5" fillId="10" borderId="1" xfId="0" applyNumberFormat="1" applyFont="1" applyFill="1" applyBorder="1" applyAlignment="1">
      <alignment horizontal="right" wrapText="1"/>
    </xf>
    <xf numFmtId="0" fontId="4" fillId="6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0" fontId="5" fillId="9" borderId="5" xfId="1" applyNumberFormat="1" applyFont="1" applyFill="1" applyBorder="1"/>
    <xf numFmtId="10" fontId="5" fillId="6" borderId="5" xfId="1" applyNumberFormat="1" applyFont="1" applyFill="1" applyBorder="1" applyAlignment="1">
      <alignment wrapText="1"/>
    </xf>
    <xf numFmtId="10" fontId="5" fillId="10" borderId="5" xfId="1" applyNumberFormat="1" applyFont="1" applyFill="1" applyBorder="1"/>
    <xf numFmtId="10" fontId="5" fillId="0" borderId="5" xfId="1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11" borderId="6" xfId="0" applyFont="1" applyFill="1" applyBorder="1" applyAlignment="1">
      <alignment vertical="center" wrapText="1"/>
    </xf>
    <xf numFmtId="10" fontId="14" fillId="11" borderId="6" xfId="1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wrapText="1"/>
    </xf>
    <xf numFmtId="0" fontId="5" fillId="9" borderId="10" xfId="0" applyFont="1" applyFill="1" applyBorder="1" applyAlignment="1">
      <alignment horizontal="right" wrapText="1"/>
    </xf>
    <xf numFmtId="0" fontId="5" fillId="6" borderId="10" xfId="0" applyFont="1" applyFill="1" applyBorder="1" applyAlignment="1">
      <alignment horizontal="right" wrapText="1"/>
    </xf>
    <xf numFmtId="0" fontId="12" fillId="12" borderId="0" xfId="0" applyFont="1" applyFill="1"/>
    <xf numFmtId="10" fontId="5" fillId="12" borderId="1" xfId="1" applyNumberFormat="1" applyFont="1" applyFill="1" applyBorder="1" applyAlignment="1">
      <alignment horizontal="right" wrapText="1"/>
    </xf>
    <xf numFmtId="10" fontId="5" fillId="12" borderId="8" xfId="1" applyNumberFormat="1" applyFont="1" applyFill="1" applyBorder="1" applyAlignment="1">
      <alignment horizontal="right" wrapText="1"/>
    </xf>
    <xf numFmtId="10" fontId="5" fillId="9" borderId="7" xfId="1" applyNumberFormat="1" applyFont="1" applyFill="1" applyBorder="1"/>
    <xf numFmtId="10" fontId="5" fillId="0" borderId="7" xfId="1" applyNumberFormat="1" applyFont="1" applyFill="1" applyBorder="1"/>
    <xf numFmtId="10" fontId="5" fillId="6" borderId="7" xfId="1" applyNumberFormat="1" applyFont="1" applyFill="1" applyBorder="1" applyAlignment="1">
      <alignment wrapText="1"/>
    </xf>
    <xf numFmtId="10" fontId="5" fillId="10" borderId="7" xfId="1" applyNumberFormat="1" applyFont="1" applyFill="1" applyBorder="1"/>
    <xf numFmtId="0" fontId="12" fillId="0" borderId="0" xfId="0" applyFont="1" applyFill="1"/>
    <xf numFmtId="164" fontId="13" fillId="0" borderId="6" xfId="2" applyNumberFormat="1" applyFont="1" applyBorder="1" applyAlignment="1">
      <alignment horizontal="center" vertical="center" wrapText="1"/>
    </xf>
    <xf numFmtId="165" fontId="13" fillId="0" borderId="5" xfId="2" applyNumberFormat="1" applyFont="1" applyFill="1" applyBorder="1"/>
    <xf numFmtId="164" fontId="13" fillId="0" borderId="6" xfId="2" applyNumberFormat="1" applyFont="1" applyFill="1" applyBorder="1" applyAlignment="1">
      <alignment horizontal="left"/>
    </xf>
    <xf numFmtId="4" fontId="5" fillId="13" borderId="5" xfId="0" applyNumberFormat="1" applyFont="1" applyFill="1" applyBorder="1"/>
    <xf numFmtId="4" fontId="5" fillId="0" borderId="5" xfId="0" applyNumberFormat="1" applyFont="1" applyFill="1" applyBorder="1" applyAlignment="1">
      <alignment horizontal="right" wrapText="1"/>
    </xf>
    <xf numFmtId="4" fontId="5" fillId="4" borderId="5" xfId="0" applyNumberFormat="1" applyFont="1" applyFill="1" applyBorder="1" applyAlignment="1">
      <alignment horizontal="right" wrapText="1"/>
    </xf>
    <xf numFmtId="0" fontId="3" fillId="13" borderId="5" xfId="0" applyFont="1" applyFill="1" applyBorder="1"/>
    <xf numFmtId="164" fontId="13" fillId="0" borderId="6" xfId="2" applyNumberFormat="1" applyFont="1" applyFill="1" applyBorder="1" applyAlignment="1">
      <alignment horizontal="left" wrapText="1"/>
    </xf>
    <xf numFmtId="0" fontId="18" fillId="14" borderId="1" xfId="0" applyFont="1" applyFill="1" applyBorder="1" applyAlignment="1">
      <alignment wrapText="1"/>
    </xf>
    <xf numFmtId="0" fontId="9" fillId="14" borderId="1" xfId="0" applyFont="1" applyFill="1" applyBorder="1" applyAlignment="1">
      <alignment wrapText="1"/>
    </xf>
    <xf numFmtId="4" fontId="3" fillId="0" borderId="0" xfId="0" applyNumberFormat="1" applyFont="1"/>
    <xf numFmtId="10" fontId="5" fillId="0" borderId="1" xfId="1" applyNumberFormat="1" applyFont="1" applyBorder="1" applyAlignment="1">
      <alignment horizontal="right" wrapText="1"/>
    </xf>
    <xf numFmtId="0" fontId="2" fillId="2" borderId="7" xfId="0" applyFont="1" applyFill="1" applyBorder="1" applyAlignment="1">
      <alignment horizontal="left" vertical="center" wrapText="1"/>
    </xf>
    <xf numFmtId="4" fontId="5" fillId="4" borderId="5" xfId="0" applyNumberFormat="1" applyFont="1" applyFill="1" applyBorder="1" applyAlignment="1">
      <alignment wrapText="1"/>
    </xf>
    <xf numFmtId="0" fontId="12" fillId="0" borderId="0" xfId="0" applyFont="1"/>
    <xf numFmtId="0" fontId="19" fillId="0" borderId="0" xfId="0" applyFont="1"/>
    <xf numFmtId="0" fontId="12" fillId="0" borderId="2" xfId="0" applyFont="1" applyBorder="1" applyAlignment="1">
      <alignment wrapText="1"/>
    </xf>
    <xf numFmtId="0" fontId="20" fillId="0" borderId="0" xfId="0" applyFont="1"/>
    <xf numFmtId="0" fontId="21" fillId="0" borderId="0" xfId="0" applyFont="1"/>
    <xf numFmtId="165" fontId="11" fillId="10" borderId="6" xfId="2" applyNumberFormat="1" applyFont="1" applyFill="1" applyBorder="1"/>
    <xf numFmtId="0" fontId="24" fillId="0" borderId="0" xfId="0" applyFont="1"/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0" fontId="23" fillId="10" borderId="5" xfId="2" applyNumberFormat="1" applyFont="1" applyFill="1" applyBorder="1"/>
    <xf numFmtId="4" fontId="9" fillId="4" borderId="5" xfId="0" applyNumberFormat="1" applyFont="1" applyFill="1" applyBorder="1" applyAlignment="1">
      <alignment wrapText="1"/>
    </xf>
    <xf numFmtId="4" fontId="12" fillId="4" borderId="5" xfId="0" applyNumberFormat="1" applyFont="1" applyFill="1" applyBorder="1" applyAlignment="1">
      <alignment wrapText="1"/>
    </xf>
    <xf numFmtId="4" fontId="9" fillId="5" borderId="5" xfId="0" applyNumberFormat="1" applyFont="1" applyFill="1" applyBorder="1" applyAlignment="1">
      <alignment wrapText="1"/>
    </xf>
    <xf numFmtId="4" fontId="12" fillId="5" borderId="5" xfId="0" applyNumberFormat="1" applyFont="1" applyFill="1" applyBorder="1" applyAlignment="1">
      <alignment wrapText="1"/>
    </xf>
    <xf numFmtId="4" fontId="12" fillId="7" borderId="5" xfId="0" applyNumberFormat="1" applyFont="1" applyFill="1" applyBorder="1" applyAlignment="1">
      <alignment wrapText="1"/>
    </xf>
    <xf numFmtId="4" fontId="4" fillId="3" borderId="5" xfId="0" applyNumberFormat="1" applyFont="1" applyFill="1" applyBorder="1" applyAlignment="1">
      <alignment wrapText="1"/>
    </xf>
    <xf numFmtId="4" fontId="5" fillId="5" borderId="1" xfId="0" applyNumberFormat="1" applyFont="1" applyFill="1" applyBorder="1" applyAlignment="1">
      <alignment horizontal="right" wrapText="1"/>
    </xf>
    <xf numFmtId="4" fontId="5" fillId="4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5" fillId="7" borderId="1" xfId="0" applyNumberFormat="1" applyFont="1" applyFill="1" applyBorder="1" applyAlignment="1">
      <alignment horizontal="right" wrapText="1"/>
    </xf>
    <xf numFmtId="4" fontId="5" fillId="8" borderId="1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/>
    <xf numFmtId="4" fontId="5" fillId="6" borderId="1" xfId="0" applyNumberFormat="1" applyFont="1" applyFill="1" applyBorder="1" applyAlignment="1">
      <alignment horizontal="right" wrapText="1"/>
    </xf>
    <xf numFmtId="4" fontId="5" fillId="6" borderId="8" xfId="0" applyNumberFormat="1" applyFont="1" applyFill="1" applyBorder="1" applyAlignment="1">
      <alignment horizontal="right" wrapText="1"/>
    </xf>
    <xf numFmtId="4" fontId="5" fillId="0" borderId="8" xfId="0" applyNumberFormat="1" applyFont="1" applyBorder="1" applyAlignment="1">
      <alignment horizontal="right" wrapText="1"/>
    </xf>
    <xf numFmtId="4" fontId="5" fillId="9" borderId="8" xfId="0" applyNumberFormat="1" applyFont="1" applyFill="1" applyBorder="1" applyAlignment="1">
      <alignment horizontal="right" wrapText="1"/>
    </xf>
    <xf numFmtId="4" fontId="5" fillId="10" borderId="2" xfId="0" applyNumberFormat="1" applyFont="1" applyFill="1" applyBorder="1" applyAlignment="1">
      <alignment horizontal="right" wrapText="1"/>
    </xf>
    <xf numFmtId="4" fontId="5" fillId="10" borderId="8" xfId="0" applyNumberFormat="1" applyFont="1" applyFill="1" applyBorder="1" applyAlignment="1">
      <alignment horizontal="right" wrapText="1"/>
    </xf>
    <xf numFmtId="0" fontId="0" fillId="0" borderId="0" xfId="0" applyFill="1"/>
    <xf numFmtId="2" fontId="18" fillId="0" borderId="5" xfId="1" applyNumberFormat="1" applyFont="1" applyBorder="1"/>
    <xf numFmtId="2" fontId="22" fillId="10" borderId="5" xfId="1" applyNumberFormat="1" applyFont="1" applyFill="1" applyBorder="1"/>
    <xf numFmtId="2" fontId="11" fillId="10" borderId="6" xfId="1" applyNumberFormat="1" applyFont="1" applyFill="1" applyBorder="1" applyAlignment="1">
      <alignment horizontal="left"/>
    </xf>
    <xf numFmtId="2" fontId="5" fillId="0" borderId="0" xfId="0" applyNumberFormat="1" applyFont="1" applyFill="1" applyBorder="1"/>
    <xf numFmtId="165" fontId="27" fillId="10" borderId="6" xfId="2" applyNumberFormat="1" applyFont="1" applyFill="1" applyBorder="1"/>
    <xf numFmtId="165" fontId="27" fillId="0" borderId="0" xfId="2" applyNumberFormat="1" applyFont="1" applyFill="1" applyBorder="1"/>
    <xf numFmtId="165" fontId="27" fillId="10" borderId="5" xfId="2" applyNumberFormat="1" applyFont="1" applyFill="1" applyBorder="1"/>
    <xf numFmtId="0" fontId="20" fillId="0" borderId="0" xfId="0" applyFont="1" applyFill="1" applyBorder="1"/>
    <xf numFmtId="0" fontId="23" fillId="10" borderId="5" xfId="2" applyNumberFormat="1" applyFont="1" applyFill="1" applyBorder="1" applyAlignment="1">
      <alignment horizontal="center"/>
    </xf>
    <xf numFmtId="0" fontId="23" fillId="10" borderId="6" xfId="2" applyNumberFormat="1" applyFont="1" applyFill="1" applyBorder="1" applyAlignment="1">
      <alignment horizontal="center"/>
    </xf>
    <xf numFmtId="10" fontId="5" fillId="14" borderId="7" xfId="1" applyNumberFormat="1" applyFont="1" applyFill="1" applyBorder="1"/>
    <xf numFmtId="10" fontId="5" fillId="14" borderId="5" xfId="1" applyNumberFormat="1" applyFont="1" applyFill="1" applyBorder="1"/>
    <xf numFmtId="10" fontId="28" fillId="14" borderId="5" xfId="1" applyNumberFormat="1" applyFont="1" applyFill="1" applyBorder="1"/>
    <xf numFmtId="0" fontId="18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9" fillId="0" borderId="0" xfId="0" applyFont="1" applyFill="1" applyBorder="1"/>
    <xf numFmtId="0" fontId="9" fillId="0" borderId="10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2" fillId="6" borderId="8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wrapText="1"/>
    </xf>
    <xf numFmtId="0" fontId="18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right" wrapText="1"/>
    </xf>
    <xf numFmtId="0" fontId="9" fillId="0" borderId="8" xfId="0" applyFont="1" applyFill="1" applyBorder="1" applyAlignment="1">
      <alignment horizontal="right" wrapText="1"/>
    </xf>
    <xf numFmtId="0" fontId="3" fillId="0" borderId="13" xfId="0" applyFont="1" applyFill="1" applyBorder="1"/>
    <xf numFmtId="0" fontId="4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9" fillId="0" borderId="13" xfId="0" applyFont="1" applyFill="1" applyBorder="1"/>
    <xf numFmtId="0" fontId="3" fillId="0" borderId="13" xfId="0" applyFont="1" applyBorder="1"/>
    <xf numFmtId="10" fontId="3" fillId="0" borderId="5" xfId="1" applyNumberFormat="1" applyFont="1" applyBorder="1"/>
    <xf numFmtId="0" fontId="0" fillId="0" borderId="0" xfId="0" applyBorder="1"/>
    <xf numFmtId="0" fontId="12" fillId="0" borderId="0" xfId="0" applyFont="1" applyBorder="1"/>
    <xf numFmtId="0" fontId="21" fillId="0" borderId="0" xfId="0" applyFont="1" applyBorder="1"/>
    <xf numFmtId="0" fontId="19" fillId="0" borderId="0" xfId="0" applyFont="1" applyBorder="1" applyAlignment="1"/>
    <xf numFmtId="0" fontId="5" fillId="0" borderId="0" xfId="0" applyFont="1" applyBorder="1" applyAlignment="1">
      <alignment wrapText="1"/>
    </xf>
    <xf numFmtId="4" fontId="5" fillId="0" borderId="5" xfId="0" applyNumberFormat="1" applyFont="1" applyBorder="1"/>
    <xf numFmtId="4" fontId="5" fillId="0" borderId="5" xfId="0" applyNumberFormat="1" applyFont="1" applyFill="1" applyBorder="1"/>
    <xf numFmtId="4" fontId="12" fillId="10" borderId="5" xfId="0" applyNumberFormat="1" applyFont="1" applyFill="1" applyBorder="1"/>
    <xf numFmtId="4" fontId="3" fillId="3" borderId="0" xfId="0" applyNumberFormat="1" applyFont="1" applyFill="1"/>
    <xf numFmtId="4" fontId="18" fillId="14" borderId="1" xfId="0" applyNumberFormat="1" applyFont="1" applyFill="1" applyBorder="1" applyAlignment="1">
      <alignment horizontal="right" wrapText="1"/>
    </xf>
    <xf numFmtId="4" fontId="9" fillId="14" borderId="1" xfId="0" applyNumberFormat="1" applyFont="1" applyFill="1" applyBorder="1" applyAlignment="1">
      <alignment horizontal="right" wrapText="1"/>
    </xf>
    <xf numFmtId="4" fontId="12" fillId="0" borderId="0" xfId="0" applyNumberFormat="1" applyFont="1"/>
    <xf numFmtId="0" fontId="25" fillId="15" borderId="5" xfId="0" applyFont="1" applyFill="1" applyBorder="1" applyAlignment="1">
      <alignment wrapText="1"/>
    </xf>
    <xf numFmtId="10" fontId="3" fillId="0" borderId="0" xfId="0" applyNumberFormat="1" applyFont="1" applyFill="1" applyBorder="1"/>
    <xf numFmtId="10" fontId="3" fillId="0" borderId="5" xfId="0" applyNumberFormat="1" applyFont="1" applyFill="1" applyBorder="1"/>
    <xf numFmtId="165" fontId="27" fillId="0" borderId="7" xfId="2" applyNumberFormat="1" applyFont="1" applyFill="1" applyBorder="1"/>
    <xf numFmtId="0" fontId="12" fillId="0" borderId="0" xfId="0" applyFont="1" applyFill="1" applyBorder="1" applyAlignment="1">
      <alignment horizontal="center"/>
    </xf>
    <xf numFmtId="10" fontId="5" fillId="0" borderId="1" xfId="1" applyNumberFormat="1" applyFont="1" applyFill="1" applyBorder="1" applyAlignment="1">
      <alignment horizontal="right" wrapText="1"/>
    </xf>
    <xf numFmtId="0" fontId="30" fillId="0" borderId="0" xfId="3" applyFont="1" applyAlignment="1" applyProtection="1"/>
    <xf numFmtId="0" fontId="12" fillId="0" borderId="0" xfId="0" applyFont="1" applyAlignment="1">
      <alignment horizontal="center"/>
    </xf>
    <xf numFmtId="0" fontId="31" fillId="0" borderId="0" xfId="3" applyFont="1" applyAlignment="1" applyProtection="1"/>
    <xf numFmtId="10" fontId="18" fillId="0" borderId="5" xfId="1" applyNumberFormat="1" applyFont="1" applyBorder="1"/>
    <xf numFmtId="10" fontId="18" fillId="14" borderId="1" xfId="1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wrapText="1"/>
    </xf>
    <xf numFmtId="0" fontId="6" fillId="0" borderId="0" xfId="0" applyFont="1" applyFill="1"/>
    <xf numFmtId="0" fontId="12" fillId="0" borderId="0" xfId="0" applyFont="1" applyFill="1" applyAlignment="1">
      <alignment horizontal="left" wrapText="1"/>
    </xf>
    <xf numFmtId="4" fontId="33" fillId="15" borderId="5" xfId="0" applyNumberFormat="1" applyFont="1" applyFill="1" applyBorder="1"/>
    <xf numFmtId="0" fontId="32" fillId="0" borderId="0" xfId="0" applyFont="1"/>
    <xf numFmtId="10" fontId="5" fillId="0" borderId="5" xfId="1" applyNumberFormat="1" applyFont="1" applyBorder="1"/>
    <xf numFmtId="0" fontId="3" fillId="13" borderId="12" xfId="0" applyFont="1" applyFill="1" applyBorder="1"/>
    <xf numFmtId="10" fontId="5" fillId="13" borderId="5" xfId="1" applyNumberFormat="1" applyFont="1" applyFill="1" applyBorder="1"/>
    <xf numFmtId="10" fontId="5" fillId="0" borderId="2" xfId="1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36" fillId="0" borderId="0" xfId="3" applyFont="1" applyAlignment="1" applyProtection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0" fontId="3" fillId="0" borderId="0" xfId="1" applyNumberFormat="1" applyFont="1"/>
    <xf numFmtId="164" fontId="35" fillId="0" borderId="0" xfId="2" applyNumberFormat="1" applyFont="1" applyFill="1" applyBorder="1" applyAlignment="1">
      <alignment horizontal="left"/>
    </xf>
    <xf numFmtId="10" fontId="34" fillId="0" borderId="0" xfId="0" applyNumberFormat="1" applyFont="1" applyFill="1" applyBorder="1"/>
    <xf numFmtId="164" fontId="35" fillId="0" borderId="14" xfId="2" applyNumberFormat="1" applyFont="1" applyFill="1" applyBorder="1" applyAlignment="1">
      <alignment horizontal="left"/>
    </xf>
    <xf numFmtId="164" fontId="11" fillId="0" borderId="14" xfId="2" applyNumberFormat="1" applyFont="1" applyFill="1" applyBorder="1" applyAlignment="1">
      <alignment horizontal="left"/>
    </xf>
    <xf numFmtId="0" fontId="38" fillId="0" borderId="0" xfId="0" applyFont="1" applyFill="1"/>
    <xf numFmtId="166" fontId="39" fillId="0" borderId="0" xfId="2" applyNumberFormat="1" applyFont="1" applyFill="1"/>
    <xf numFmtId="0" fontId="38" fillId="0" borderId="15" xfId="0" applyFont="1" applyFill="1" applyBorder="1"/>
    <xf numFmtId="166" fontId="39" fillId="0" borderId="15" xfId="2" applyNumberFormat="1" applyFont="1" applyFill="1" applyBorder="1"/>
    <xf numFmtId="167" fontId="39" fillId="0" borderId="0" xfId="0" applyNumberFormat="1" applyFont="1" applyFill="1"/>
    <xf numFmtId="4" fontId="5" fillId="0" borderId="0" xfId="0" applyNumberFormat="1" applyFont="1" applyFill="1" applyBorder="1"/>
    <xf numFmtId="4" fontId="5" fillId="13" borderId="6" xfId="0" applyNumberFormat="1" applyFont="1" applyFill="1" applyBorder="1"/>
    <xf numFmtId="4" fontId="5" fillId="0" borderId="13" xfId="0" applyNumberFormat="1" applyFont="1" applyFill="1" applyBorder="1"/>
    <xf numFmtId="4" fontId="3" fillId="0" borderId="0" xfId="0" applyNumberFormat="1" applyFont="1" applyFill="1"/>
    <xf numFmtId="0" fontId="29" fillId="0" borderId="0" xfId="3" applyAlignment="1" applyProtection="1">
      <alignment horizontal="justify"/>
    </xf>
    <xf numFmtId="9" fontId="42" fillId="0" borderId="0" xfId="1" applyFont="1" applyFill="1" applyBorder="1"/>
    <xf numFmtId="0" fontId="41" fillId="0" borderId="0" xfId="0" applyFont="1" applyFill="1" applyBorder="1"/>
    <xf numFmtId="16" fontId="41" fillId="0" borderId="0" xfId="0" applyNumberFormat="1" applyFont="1" applyFill="1" applyBorder="1"/>
    <xf numFmtId="10" fontId="34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/>
    </xf>
  </cellXfs>
  <cellStyles count="4">
    <cellStyle name="Hipervínculo" xfId="3" builtinId="8"/>
    <cellStyle name="Millares" xfId="2" builtinId="3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2552700</xdr:colOff>
      <xdr:row>0</xdr:row>
      <xdr:rowOff>28575</xdr:rowOff>
    </xdr:from>
    <xdr:to>
      <xdr:col>0</xdr:col>
      <xdr:colOff>5524500</xdr:colOff>
      <xdr:row>1</xdr:row>
      <xdr:rowOff>400050</xdr:rowOff>
    </xdr:to>
    <xdr:pic>
      <xdr:nvPicPr>
        <xdr:cNvPr id="2" name="1 Imagen" descr="Home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52700" y="28575"/>
          <a:ext cx="29718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GNACIO%20VELEZ\Datos%20de%20programa\Microsoft\Complementos\FORMDISP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FormDisp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1"/>
  <sheetViews>
    <sheetView tabSelected="1" workbookViewId="0">
      <selection activeCell="A24" sqref="A24"/>
    </sheetView>
  </sheetViews>
  <sheetFormatPr baseColWidth="10" defaultRowHeight="15"/>
  <cols>
    <col min="1" max="1" width="125.28515625" bestFit="1" customWidth="1"/>
  </cols>
  <sheetData>
    <row r="1" spans="1:16384" ht="24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  <c r="IV1" s="224"/>
      <c r="IW1" s="224"/>
      <c r="IX1" s="224"/>
      <c r="IY1" s="224"/>
      <c r="IZ1" s="224"/>
      <c r="JA1" s="224"/>
      <c r="JB1" s="224"/>
      <c r="JC1" s="224"/>
      <c r="JD1" s="224"/>
      <c r="JE1" s="224"/>
      <c r="JF1" s="224"/>
      <c r="JG1" s="224"/>
      <c r="JH1" s="224"/>
      <c r="JI1" s="224"/>
      <c r="JJ1" s="224"/>
      <c r="JK1" s="224"/>
      <c r="JL1" s="224"/>
      <c r="JM1" s="224"/>
      <c r="JN1" s="224"/>
      <c r="JO1" s="224"/>
      <c r="JP1" s="224"/>
      <c r="JQ1" s="224"/>
      <c r="JR1" s="224"/>
      <c r="JS1" s="224"/>
      <c r="JT1" s="224"/>
      <c r="JU1" s="224"/>
      <c r="JV1" s="224"/>
      <c r="JW1" s="224"/>
      <c r="JX1" s="224"/>
      <c r="JY1" s="224"/>
      <c r="JZ1" s="224"/>
      <c r="KA1" s="224"/>
      <c r="KB1" s="224"/>
      <c r="KC1" s="224"/>
      <c r="KD1" s="224"/>
      <c r="KE1" s="224"/>
      <c r="KF1" s="224"/>
      <c r="KG1" s="224"/>
      <c r="KH1" s="224"/>
      <c r="KI1" s="224"/>
      <c r="KJ1" s="224"/>
      <c r="KK1" s="224"/>
      <c r="KL1" s="224"/>
      <c r="KM1" s="224"/>
      <c r="KN1" s="224"/>
      <c r="KO1" s="224"/>
      <c r="KP1" s="224"/>
      <c r="KQ1" s="224"/>
      <c r="KR1" s="224"/>
      <c r="KS1" s="224"/>
      <c r="KT1" s="224"/>
      <c r="KU1" s="224"/>
      <c r="KV1" s="224"/>
      <c r="KW1" s="224"/>
      <c r="KX1" s="224"/>
      <c r="KY1" s="224"/>
      <c r="KZ1" s="224"/>
      <c r="LA1" s="224"/>
      <c r="LB1" s="224"/>
      <c r="LC1" s="224"/>
      <c r="LD1" s="224"/>
      <c r="LE1" s="224"/>
      <c r="LF1" s="224"/>
      <c r="LG1" s="224"/>
      <c r="LH1" s="224"/>
      <c r="LI1" s="224"/>
      <c r="LJ1" s="224"/>
      <c r="LK1" s="224"/>
      <c r="LL1" s="224"/>
      <c r="LM1" s="224"/>
      <c r="LN1" s="224"/>
      <c r="LO1" s="224"/>
      <c r="LP1" s="224"/>
      <c r="LQ1" s="224"/>
      <c r="LR1" s="224"/>
      <c r="LS1" s="224"/>
      <c r="LT1" s="224"/>
      <c r="LU1" s="224"/>
      <c r="LV1" s="224"/>
      <c r="LW1" s="224"/>
      <c r="LX1" s="224"/>
      <c r="LY1" s="224"/>
      <c r="LZ1" s="224"/>
      <c r="MA1" s="224"/>
      <c r="MB1" s="224"/>
      <c r="MC1" s="224"/>
      <c r="MD1" s="224"/>
      <c r="ME1" s="224"/>
      <c r="MF1" s="224"/>
      <c r="MG1" s="224"/>
      <c r="MH1" s="224"/>
      <c r="MI1" s="224"/>
      <c r="MJ1" s="224"/>
      <c r="MK1" s="224"/>
      <c r="ML1" s="224"/>
      <c r="MM1" s="224"/>
      <c r="MN1" s="224"/>
      <c r="MO1" s="224"/>
      <c r="MP1" s="224"/>
      <c r="MQ1" s="224"/>
      <c r="MR1" s="224"/>
      <c r="MS1" s="224"/>
      <c r="MT1" s="224"/>
      <c r="MU1" s="224"/>
      <c r="MV1" s="224"/>
      <c r="MW1" s="224"/>
      <c r="MX1" s="224"/>
      <c r="MY1" s="224"/>
      <c r="MZ1" s="224"/>
      <c r="NA1" s="224"/>
      <c r="NB1" s="224"/>
      <c r="NC1" s="224"/>
      <c r="ND1" s="224"/>
      <c r="NE1" s="224"/>
      <c r="NF1" s="224"/>
      <c r="NG1" s="224"/>
      <c r="NH1" s="224"/>
      <c r="NI1" s="224"/>
      <c r="NJ1" s="224"/>
      <c r="NK1" s="224"/>
      <c r="NL1" s="224"/>
      <c r="NM1" s="224"/>
      <c r="NN1" s="224"/>
      <c r="NO1" s="224"/>
      <c r="NP1" s="224"/>
      <c r="NQ1" s="224"/>
      <c r="NR1" s="224"/>
      <c r="NS1" s="224"/>
      <c r="NT1" s="224"/>
      <c r="NU1" s="224"/>
      <c r="NV1" s="224"/>
      <c r="NW1" s="224"/>
      <c r="NX1" s="224"/>
      <c r="NY1" s="224"/>
      <c r="NZ1" s="224"/>
      <c r="OA1" s="224"/>
      <c r="OB1" s="224"/>
      <c r="OC1" s="224"/>
      <c r="OD1" s="224"/>
      <c r="OE1" s="224"/>
      <c r="OF1" s="224"/>
      <c r="OG1" s="224"/>
      <c r="OH1" s="224"/>
      <c r="OI1" s="224"/>
      <c r="OJ1" s="224"/>
      <c r="OK1" s="224"/>
      <c r="OL1" s="224"/>
      <c r="OM1" s="224"/>
      <c r="ON1" s="224"/>
      <c r="OO1" s="224"/>
      <c r="OP1" s="224"/>
      <c r="OQ1" s="224"/>
      <c r="OR1" s="224"/>
      <c r="OS1" s="224"/>
      <c r="OT1" s="224"/>
      <c r="OU1" s="224"/>
      <c r="OV1" s="224"/>
      <c r="OW1" s="224"/>
      <c r="OX1" s="224"/>
      <c r="OY1" s="224"/>
      <c r="OZ1" s="224"/>
      <c r="PA1" s="224"/>
      <c r="PB1" s="224"/>
      <c r="PC1" s="224"/>
      <c r="PD1" s="224"/>
      <c r="PE1" s="224"/>
      <c r="PF1" s="224"/>
      <c r="PG1" s="224"/>
      <c r="PH1" s="224"/>
      <c r="PI1" s="224"/>
      <c r="PJ1" s="224"/>
      <c r="PK1" s="224"/>
      <c r="PL1" s="224"/>
      <c r="PM1" s="224"/>
      <c r="PN1" s="224"/>
      <c r="PO1" s="224"/>
      <c r="PP1" s="224"/>
      <c r="PQ1" s="224"/>
      <c r="PR1" s="224"/>
      <c r="PS1" s="224"/>
      <c r="PT1" s="224"/>
      <c r="PU1" s="224"/>
      <c r="PV1" s="224"/>
      <c r="PW1" s="224"/>
      <c r="PX1" s="224"/>
      <c r="PY1" s="224"/>
      <c r="PZ1" s="224"/>
      <c r="QA1" s="224"/>
      <c r="QB1" s="224"/>
      <c r="QC1" s="224"/>
      <c r="QD1" s="224"/>
      <c r="QE1" s="224"/>
      <c r="QF1" s="224"/>
      <c r="QG1" s="224"/>
      <c r="QH1" s="224"/>
      <c r="QI1" s="224"/>
      <c r="QJ1" s="224"/>
      <c r="QK1" s="224"/>
      <c r="QL1" s="224"/>
      <c r="QM1" s="224"/>
      <c r="QN1" s="224"/>
      <c r="QO1" s="224"/>
      <c r="QP1" s="224"/>
      <c r="QQ1" s="224"/>
      <c r="QR1" s="224"/>
      <c r="QS1" s="224"/>
      <c r="QT1" s="224"/>
      <c r="QU1" s="224"/>
      <c r="QV1" s="224"/>
      <c r="QW1" s="224"/>
      <c r="QX1" s="224"/>
      <c r="QY1" s="224"/>
      <c r="QZ1" s="224"/>
      <c r="RA1" s="224"/>
      <c r="RB1" s="224"/>
      <c r="RC1" s="224"/>
      <c r="RD1" s="224"/>
      <c r="RE1" s="224"/>
      <c r="RF1" s="224"/>
      <c r="RG1" s="224"/>
      <c r="RH1" s="224"/>
      <c r="RI1" s="224"/>
      <c r="RJ1" s="224"/>
      <c r="RK1" s="224"/>
      <c r="RL1" s="224"/>
      <c r="RM1" s="224"/>
      <c r="RN1" s="224"/>
      <c r="RO1" s="224"/>
      <c r="RP1" s="224"/>
      <c r="RQ1" s="224"/>
      <c r="RR1" s="224"/>
      <c r="RS1" s="224"/>
      <c r="RT1" s="224"/>
      <c r="RU1" s="224"/>
      <c r="RV1" s="224"/>
      <c r="RW1" s="224"/>
      <c r="RX1" s="224"/>
      <c r="RY1" s="224"/>
      <c r="RZ1" s="224"/>
      <c r="SA1" s="224"/>
      <c r="SB1" s="224"/>
      <c r="SC1" s="224"/>
      <c r="SD1" s="224"/>
      <c r="SE1" s="224"/>
      <c r="SF1" s="224"/>
      <c r="SG1" s="224"/>
      <c r="SH1" s="224"/>
      <c r="SI1" s="224"/>
      <c r="SJ1" s="224"/>
      <c r="SK1" s="224"/>
      <c r="SL1" s="224"/>
      <c r="SM1" s="224"/>
      <c r="SN1" s="224"/>
      <c r="SO1" s="224"/>
      <c r="SP1" s="224"/>
      <c r="SQ1" s="224"/>
      <c r="SR1" s="224"/>
      <c r="SS1" s="224"/>
      <c r="ST1" s="224"/>
      <c r="SU1" s="224"/>
      <c r="SV1" s="224"/>
      <c r="SW1" s="224"/>
      <c r="SX1" s="224"/>
      <c r="SY1" s="224"/>
      <c r="SZ1" s="224"/>
      <c r="TA1" s="224"/>
      <c r="TB1" s="224"/>
      <c r="TC1" s="224"/>
      <c r="TD1" s="224"/>
      <c r="TE1" s="224"/>
      <c r="TF1" s="224"/>
      <c r="TG1" s="224"/>
      <c r="TH1" s="224"/>
      <c r="TI1" s="224"/>
      <c r="TJ1" s="224"/>
      <c r="TK1" s="224"/>
      <c r="TL1" s="224"/>
      <c r="TM1" s="224"/>
      <c r="TN1" s="224"/>
      <c r="TO1" s="224"/>
      <c r="TP1" s="224"/>
      <c r="TQ1" s="224"/>
      <c r="TR1" s="224"/>
      <c r="TS1" s="224"/>
      <c r="TT1" s="224"/>
      <c r="TU1" s="224"/>
      <c r="TV1" s="224"/>
      <c r="TW1" s="224"/>
      <c r="TX1" s="224"/>
      <c r="TY1" s="224"/>
      <c r="TZ1" s="224"/>
      <c r="UA1" s="224"/>
      <c r="UB1" s="224"/>
      <c r="UC1" s="224"/>
      <c r="UD1" s="224"/>
      <c r="UE1" s="224"/>
      <c r="UF1" s="224"/>
      <c r="UG1" s="224"/>
      <c r="UH1" s="224"/>
      <c r="UI1" s="224"/>
      <c r="UJ1" s="224"/>
      <c r="UK1" s="224"/>
      <c r="UL1" s="224"/>
      <c r="UM1" s="224"/>
      <c r="UN1" s="224"/>
      <c r="UO1" s="224"/>
      <c r="UP1" s="224"/>
      <c r="UQ1" s="224"/>
      <c r="UR1" s="224"/>
      <c r="US1" s="224"/>
      <c r="UT1" s="224"/>
      <c r="UU1" s="224"/>
      <c r="UV1" s="224"/>
      <c r="UW1" s="224"/>
      <c r="UX1" s="224"/>
      <c r="UY1" s="224"/>
      <c r="UZ1" s="224"/>
      <c r="VA1" s="224"/>
      <c r="VB1" s="224"/>
      <c r="VC1" s="224"/>
      <c r="VD1" s="224"/>
      <c r="VE1" s="224"/>
      <c r="VF1" s="224"/>
      <c r="VG1" s="224"/>
      <c r="VH1" s="224"/>
      <c r="VI1" s="224"/>
      <c r="VJ1" s="224"/>
      <c r="VK1" s="224"/>
      <c r="VL1" s="224"/>
      <c r="VM1" s="224"/>
      <c r="VN1" s="224"/>
      <c r="VO1" s="224"/>
      <c r="VP1" s="224"/>
      <c r="VQ1" s="224"/>
      <c r="VR1" s="224"/>
      <c r="VS1" s="224"/>
      <c r="VT1" s="224"/>
      <c r="VU1" s="224"/>
      <c r="VV1" s="224"/>
      <c r="VW1" s="224"/>
      <c r="VX1" s="224"/>
      <c r="VY1" s="224"/>
      <c r="VZ1" s="224"/>
      <c r="WA1" s="224"/>
      <c r="WB1" s="224"/>
      <c r="WC1" s="224"/>
      <c r="WD1" s="224"/>
      <c r="WE1" s="224"/>
      <c r="WF1" s="224"/>
      <c r="WG1" s="224"/>
      <c r="WH1" s="224"/>
      <c r="WI1" s="224"/>
      <c r="WJ1" s="224"/>
      <c r="WK1" s="224"/>
      <c r="WL1" s="224"/>
      <c r="WM1" s="224"/>
      <c r="WN1" s="224"/>
      <c r="WO1" s="224"/>
      <c r="WP1" s="224"/>
      <c r="WQ1" s="224"/>
      <c r="WR1" s="224"/>
      <c r="WS1" s="224"/>
      <c r="WT1" s="224"/>
      <c r="WU1" s="224"/>
      <c r="WV1" s="224"/>
      <c r="WW1" s="224"/>
      <c r="WX1" s="224"/>
      <c r="WY1" s="224"/>
      <c r="WZ1" s="224"/>
      <c r="XA1" s="224"/>
      <c r="XB1" s="224"/>
      <c r="XC1" s="224"/>
      <c r="XD1" s="224"/>
      <c r="XE1" s="224"/>
      <c r="XF1" s="224"/>
      <c r="XG1" s="224"/>
      <c r="XH1" s="224"/>
      <c r="XI1" s="224"/>
      <c r="XJ1" s="224"/>
      <c r="XK1" s="224"/>
      <c r="XL1" s="224"/>
      <c r="XM1" s="224"/>
      <c r="XN1" s="224"/>
      <c r="XO1" s="224"/>
      <c r="XP1" s="224"/>
      <c r="XQ1" s="224"/>
      <c r="XR1" s="224"/>
      <c r="XS1" s="224"/>
      <c r="XT1" s="224"/>
      <c r="XU1" s="224"/>
      <c r="XV1" s="224"/>
      <c r="XW1" s="224"/>
      <c r="XX1" s="224"/>
      <c r="XY1" s="224"/>
      <c r="XZ1" s="224"/>
      <c r="YA1" s="224"/>
      <c r="YB1" s="224"/>
      <c r="YC1" s="224"/>
      <c r="YD1" s="224"/>
      <c r="YE1" s="224"/>
      <c r="YF1" s="224"/>
      <c r="YG1" s="224"/>
      <c r="YH1" s="224"/>
      <c r="YI1" s="224"/>
      <c r="YJ1" s="224"/>
      <c r="YK1" s="224"/>
      <c r="YL1" s="224"/>
      <c r="YM1" s="224"/>
      <c r="YN1" s="224"/>
      <c r="YO1" s="224"/>
      <c r="YP1" s="224"/>
      <c r="YQ1" s="224"/>
      <c r="YR1" s="224"/>
      <c r="YS1" s="224"/>
      <c r="YT1" s="224"/>
      <c r="YU1" s="224"/>
      <c r="YV1" s="224"/>
      <c r="YW1" s="224"/>
      <c r="YX1" s="224"/>
      <c r="YY1" s="224"/>
      <c r="YZ1" s="224"/>
      <c r="ZA1" s="224"/>
      <c r="ZB1" s="224"/>
      <c r="ZC1" s="224"/>
      <c r="ZD1" s="224"/>
      <c r="ZE1" s="224"/>
      <c r="ZF1" s="224"/>
      <c r="ZG1" s="224"/>
      <c r="ZH1" s="224"/>
      <c r="ZI1" s="224"/>
      <c r="ZJ1" s="224"/>
      <c r="ZK1" s="224"/>
      <c r="ZL1" s="224"/>
      <c r="ZM1" s="224"/>
      <c r="ZN1" s="224"/>
      <c r="ZO1" s="224"/>
      <c r="ZP1" s="224"/>
      <c r="ZQ1" s="224"/>
      <c r="ZR1" s="224"/>
      <c r="ZS1" s="224"/>
      <c r="ZT1" s="224"/>
      <c r="ZU1" s="224"/>
      <c r="ZV1" s="224"/>
      <c r="ZW1" s="224"/>
      <c r="ZX1" s="224"/>
      <c r="ZY1" s="224"/>
      <c r="ZZ1" s="224"/>
      <c r="AAA1" s="224"/>
      <c r="AAB1" s="224"/>
      <c r="AAC1" s="224"/>
      <c r="AAD1" s="224"/>
      <c r="AAE1" s="224"/>
      <c r="AAF1" s="224"/>
      <c r="AAG1" s="224"/>
      <c r="AAH1" s="224"/>
      <c r="AAI1" s="224"/>
      <c r="AAJ1" s="224"/>
      <c r="AAK1" s="224"/>
      <c r="AAL1" s="224"/>
      <c r="AAM1" s="224"/>
      <c r="AAN1" s="224"/>
      <c r="AAO1" s="224"/>
      <c r="AAP1" s="224"/>
      <c r="AAQ1" s="224"/>
      <c r="AAR1" s="224"/>
      <c r="AAS1" s="224"/>
      <c r="AAT1" s="224"/>
      <c r="AAU1" s="224"/>
      <c r="AAV1" s="224"/>
      <c r="AAW1" s="224"/>
      <c r="AAX1" s="224"/>
      <c r="AAY1" s="224"/>
      <c r="AAZ1" s="224"/>
      <c r="ABA1" s="224"/>
      <c r="ABB1" s="224"/>
      <c r="ABC1" s="224"/>
      <c r="ABD1" s="224"/>
      <c r="ABE1" s="224"/>
      <c r="ABF1" s="224"/>
      <c r="ABG1" s="224"/>
      <c r="ABH1" s="224"/>
      <c r="ABI1" s="224"/>
      <c r="ABJ1" s="224"/>
      <c r="ABK1" s="224"/>
      <c r="ABL1" s="224"/>
      <c r="ABM1" s="224"/>
      <c r="ABN1" s="224"/>
      <c r="ABO1" s="224"/>
      <c r="ABP1" s="224"/>
      <c r="ABQ1" s="224"/>
      <c r="ABR1" s="224"/>
      <c r="ABS1" s="224"/>
      <c r="ABT1" s="224"/>
      <c r="ABU1" s="224"/>
      <c r="ABV1" s="224"/>
      <c r="ABW1" s="224"/>
      <c r="ABX1" s="224"/>
      <c r="ABY1" s="224"/>
      <c r="ABZ1" s="224"/>
      <c r="ACA1" s="224"/>
      <c r="ACB1" s="224"/>
      <c r="ACC1" s="224"/>
      <c r="ACD1" s="224"/>
      <c r="ACE1" s="224"/>
      <c r="ACF1" s="224"/>
      <c r="ACG1" s="224"/>
      <c r="ACH1" s="224"/>
      <c r="ACI1" s="224"/>
      <c r="ACJ1" s="224"/>
      <c r="ACK1" s="224"/>
      <c r="ACL1" s="224"/>
      <c r="ACM1" s="224"/>
      <c r="ACN1" s="224"/>
      <c r="ACO1" s="224"/>
      <c r="ACP1" s="224"/>
      <c r="ACQ1" s="224"/>
      <c r="ACR1" s="224"/>
      <c r="ACS1" s="224"/>
      <c r="ACT1" s="224"/>
      <c r="ACU1" s="224"/>
      <c r="ACV1" s="224"/>
      <c r="ACW1" s="224"/>
      <c r="ACX1" s="224"/>
      <c r="ACY1" s="224"/>
      <c r="ACZ1" s="224"/>
      <c r="ADA1" s="224"/>
      <c r="ADB1" s="224"/>
      <c r="ADC1" s="224"/>
      <c r="ADD1" s="224"/>
      <c r="ADE1" s="224"/>
      <c r="ADF1" s="224"/>
      <c r="ADG1" s="224"/>
      <c r="ADH1" s="224"/>
      <c r="ADI1" s="224"/>
      <c r="ADJ1" s="224"/>
      <c r="ADK1" s="224"/>
      <c r="ADL1" s="224"/>
      <c r="ADM1" s="224"/>
      <c r="ADN1" s="224"/>
      <c r="ADO1" s="224"/>
      <c r="ADP1" s="224"/>
      <c r="ADQ1" s="224"/>
      <c r="ADR1" s="224"/>
      <c r="ADS1" s="224"/>
      <c r="ADT1" s="224"/>
      <c r="ADU1" s="224"/>
      <c r="ADV1" s="224"/>
      <c r="ADW1" s="224"/>
      <c r="ADX1" s="224"/>
      <c r="ADY1" s="224"/>
      <c r="ADZ1" s="224"/>
      <c r="AEA1" s="224"/>
      <c r="AEB1" s="224"/>
      <c r="AEC1" s="224"/>
      <c r="AED1" s="224"/>
      <c r="AEE1" s="224"/>
      <c r="AEF1" s="224"/>
      <c r="AEG1" s="224"/>
      <c r="AEH1" s="224"/>
      <c r="AEI1" s="224"/>
      <c r="AEJ1" s="224"/>
      <c r="AEK1" s="224"/>
      <c r="AEL1" s="224"/>
      <c r="AEM1" s="224"/>
      <c r="AEN1" s="224"/>
      <c r="AEO1" s="224"/>
      <c r="AEP1" s="224"/>
      <c r="AEQ1" s="224"/>
      <c r="AER1" s="224"/>
      <c r="AES1" s="224"/>
      <c r="AET1" s="224"/>
      <c r="AEU1" s="224"/>
      <c r="AEV1" s="224"/>
      <c r="AEW1" s="224"/>
      <c r="AEX1" s="224"/>
      <c r="AEY1" s="224"/>
      <c r="AEZ1" s="224"/>
      <c r="AFA1" s="224"/>
      <c r="AFB1" s="224"/>
      <c r="AFC1" s="224"/>
      <c r="AFD1" s="224"/>
      <c r="AFE1" s="224"/>
      <c r="AFF1" s="224"/>
      <c r="AFG1" s="224"/>
      <c r="AFH1" s="224"/>
      <c r="AFI1" s="224"/>
      <c r="AFJ1" s="224"/>
      <c r="AFK1" s="224"/>
      <c r="AFL1" s="224"/>
      <c r="AFM1" s="224"/>
      <c r="AFN1" s="224"/>
      <c r="AFO1" s="224"/>
      <c r="AFP1" s="224"/>
      <c r="AFQ1" s="224"/>
      <c r="AFR1" s="224"/>
      <c r="AFS1" s="224"/>
      <c r="AFT1" s="224"/>
      <c r="AFU1" s="224"/>
      <c r="AFV1" s="224"/>
      <c r="AFW1" s="224"/>
      <c r="AFX1" s="224"/>
      <c r="AFY1" s="224"/>
      <c r="AFZ1" s="224"/>
      <c r="AGA1" s="224"/>
      <c r="AGB1" s="224"/>
      <c r="AGC1" s="224"/>
      <c r="AGD1" s="224"/>
      <c r="AGE1" s="224"/>
      <c r="AGF1" s="224"/>
      <c r="AGG1" s="224"/>
      <c r="AGH1" s="224"/>
      <c r="AGI1" s="224"/>
      <c r="AGJ1" s="224"/>
      <c r="AGK1" s="224"/>
      <c r="AGL1" s="224"/>
      <c r="AGM1" s="224"/>
      <c r="AGN1" s="224"/>
      <c r="AGO1" s="224"/>
      <c r="AGP1" s="224"/>
      <c r="AGQ1" s="224"/>
      <c r="AGR1" s="224"/>
      <c r="AGS1" s="224"/>
      <c r="AGT1" s="224"/>
      <c r="AGU1" s="224"/>
      <c r="AGV1" s="224"/>
      <c r="AGW1" s="224"/>
      <c r="AGX1" s="224"/>
      <c r="AGY1" s="224"/>
      <c r="AGZ1" s="224"/>
      <c r="AHA1" s="224"/>
      <c r="AHB1" s="224"/>
      <c r="AHC1" s="224"/>
      <c r="AHD1" s="224"/>
      <c r="AHE1" s="224"/>
      <c r="AHF1" s="224"/>
      <c r="AHG1" s="224"/>
      <c r="AHH1" s="224"/>
      <c r="AHI1" s="224"/>
      <c r="AHJ1" s="224"/>
      <c r="AHK1" s="224"/>
      <c r="AHL1" s="224"/>
      <c r="AHM1" s="224"/>
      <c r="AHN1" s="224"/>
      <c r="AHO1" s="224"/>
      <c r="AHP1" s="224"/>
      <c r="AHQ1" s="224"/>
      <c r="AHR1" s="224"/>
      <c r="AHS1" s="224"/>
      <c r="AHT1" s="224"/>
      <c r="AHU1" s="224"/>
      <c r="AHV1" s="224"/>
      <c r="AHW1" s="224"/>
      <c r="AHX1" s="224"/>
      <c r="AHY1" s="224"/>
      <c r="AHZ1" s="224"/>
      <c r="AIA1" s="224"/>
      <c r="AIB1" s="224"/>
      <c r="AIC1" s="224"/>
      <c r="AID1" s="224"/>
      <c r="AIE1" s="224"/>
      <c r="AIF1" s="224"/>
      <c r="AIG1" s="224"/>
      <c r="AIH1" s="224"/>
      <c r="AII1" s="224"/>
      <c r="AIJ1" s="224"/>
      <c r="AIK1" s="224"/>
      <c r="AIL1" s="224"/>
      <c r="AIM1" s="224"/>
      <c r="AIN1" s="224"/>
      <c r="AIO1" s="224"/>
      <c r="AIP1" s="224"/>
      <c r="AIQ1" s="224"/>
      <c r="AIR1" s="224"/>
      <c r="AIS1" s="224"/>
      <c r="AIT1" s="224"/>
      <c r="AIU1" s="224"/>
      <c r="AIV1" s="224"/>
      <c r="AIW1" s="224"/>
      <c r="AIX1" s="224"/>
      <c r="AIY1" s="224"/>
      <c r="AIZ1" s="224"/>
      <c r="AJA1" s="224"/>
      <c r="AJB1" s="224"/>
      <c r="AJC1" s="224"/>
      <c r="AJD1" s="224"/>
      <c r="AJE1" s="224"/>
      <c r="AJF1" s="224"/>
      <c r="AJG1" s="224"/>
      <c r="AJH1" s="224"/>
      <c r="AJI1" s="224"/>
      <c r="AJJ1" s="224"/>
      <c r="AJK1" s="224"/>
      <c r="AJL1" s="224"/>
      <c r="AJM1" s="224"/>
      <c r="AJN1" s="224"/>
      <c r="AJO1" s="224"/>
      <c r="AJP1" s="224"/>
      <c r="AJQ1" s="224"/>
      <c r="AJR1" s="224"/>
      <c r="AJS1" s="224"/>
      <c r="AJT1" s="224"/>
      <c r="AJU1" s="224"/>
      <c r="AJV1" s="224"/>
      <c r="AJW1" s="224"/>
      <c r="AJX1" s="224"/>
      <c r="AJY1" s="224"/>
      <c r="AJZ1" s="224"/>
      <c r="AKA1" s="224"/>
      <c r="AKB1" s="224"/>
      <c r="AKC1" s="224"/>
      <c r="AKD1" s="224"/>
      <c r="AKE1" s="224"/>
      <c r="AKF1" s="224"/>
      <c r="AKG1" s="224"/>
      <c r="AKH1" s="224"/>
      <c r="AKI1" s="224"/>
      <c r="AKJ1" s="224"/>
      <c r="AKK1" s="224"/>
      <c r="AKL1" s="224"/>
      <c r="AKM1" s="224"/>
      <c r="AKN1" s="224"/>
      <c r="AKO1" s="224"/>
      <c r="AKP1" s="224"/>
      <c r="AKQ1" s="224"/>
      <c r="AKR1" s="224"/>
      <c r="AKS1" s="224"/>
      <c r="AKT1" s="224"/>
      <c r="AKU1" s="224"/>
      <c r="AKV1" s="224"/>
      <c r="AKW1" s="224"/>
      <c r="AKX1" s="224"/>
      <c r="AKY1" s="224"/>
      <c r="AKZ1" s="224"/>
      <c r="ALA1" s="224"/>
      <c r="ALB1" s="224"/>
      <c r="ALC1" s="224"/>
      <c r="ALD1" s="224"/>
      <c r="ALE1" s="224"/>
      <c r="ALF1" s="224"/>
      <c r="ALG1" s="224"/>
      <c r="ALH1" s="224"/>
      <c r="ALI1" s="224"/>
      <c r="ALJ1" s="224"/>
      <c r="ALK1" s="224"/>
      <c r="ALL1" s="224"/>
      <c r="ALM1" s="224"/>
      <c r="ALN1" s="224"/>
      <c r="ALO1" s="224"/>
      <c r="ALP1" s="224"/>
      <c r="ALQ1" s="224"/>
      <c r="ALR1" s="224"/>
      <c r="ALS1" s="224"/>
      <c r="ALT1" s="224"/>
      <c r="ALU1" s="224"/>
      <c r="ALV1" s="224"/>
      <c r="ALW1" s="224"/>
      <c r="ALX1" s="224"/>
      <c r="ALY1" s="224"/>
      <c r="ALZ1" s="224"/>
      <c r="AMA1" s="224"/>
      <c r="AMB1" s="224"/>
      <c r="AMC1" s="224"/>
      <c r="AMD1" s="224"/>
      <c r="AME1" s="224"/>
      <c r="AMF1" s="224"/>
      <c r="AMG1" s="224"/>
      <c r="AMH1" s="224"/>
      <c r="AMI1" s="224"/>
      <c r="AMJ1" s="224"/>
      <c r="AMK1" s="224"/>
      <c r="AML1" s="224"/>
      <c r="AMM1" s="224"/>
      <c r="AMN1" s="224"/>
      <c r="AMO1" s="224"/>
      <c r="AMP1" s="224"/>
      <c r="AMQ1" s="224"/>
      <c r="AMR1" s="224"/>
      <c r="AMS1" s="224"/>
      <c r="AMT1" s="224"/>
      <c r="AMU1" s="224"/>
      <c r="AMV1" s="224"/>
      <c r="AMW1" s="224"/>
      <c r="AMX1" s="224"/>
      <c r="AMY1" s="224"/>
      <c r="AMZ1" s="224"/>
      <c r="ANA1" s="224"/>
      <c r="ANB1" s="224"/>
      <c r="ANC1" s="224"/>
      <c r="AND1" s="224"/>
      <c r="ANE1" s="224"/>
      <c r="ANF1" s="224"/>
      <c r="ANG1" s="224"/>
      <c r="ANH1" s="224"/>
      <c r="ANI1" s="224"/>
      <c r="ANJ1" s="224"/>
      <c r="ANK1" s="224"/>
      <c r="ANL1" s="224"/>
      <c r="ANM1" s="224"/>
      <c r="ANN1" s="224"/>
      <c r="ANO1" s="224"/>
      <c r="ANP1" s="224"/>
      <c r="ANQ1" s="224"/>
      <c r="ANR1" s="224"/>
      <c r="ANS1" s="224"/>
      <c r="ANT1" s="224"/>
      <c r="ANU1" s="224"/>
      <c r="ANV1" s="224"/>
      <c r="ANW1" s="224"/>
      <c r="ANX1" s="224"/>
      <c r="ANY1" s="224"/>
      <c r="ANZ1" s="224"/>
      <c r="AOA1" s="224"/>
      <c r="AOB1" s="224"/>
      <c r="AOC1" s="224"/>
      <c r="AOD1" s="224"/>
      <c r="AOE1" s="224"/>
      <c r="AOF1" s="224"/>
      <c r="AOG1" s="224"/>
      <c r="AOH1" s="224"/>
      <c r="AOI1" s="224"/>
      <c r="AOJ1" s="224"/>
      <c r="AOK1" s="224"/>
      <c r="AOL1" s="224"/>
      <c r="AOM1" s="224"/>
      <c r="AON1" s="224"/>
      <c r="AOO1" s="224"/>
      <c r="AOP1" s="224"/>
      <c r="AOQ1" s="224"/>
      <c r="AOR1" s="224"/>
      <c r="AOS1" s="224"/>
      <c r="AOT1" s="224"/>
      <c r="AOU1" s="224"/>
      <c r="AOV1" s="224"/>
      <c r="AOW1" s="224"/>
      <c r="AOX1" s="224"/>
      <c r="AOY1" s="224"/>
      <c r="AOZ1" s="224"/>
      <c r="APA1" s="224"/>
      <c r="APB1" s="224"/>
      <c r="APC1" s="224"/>
      <c r="APD1" s="224"/>
      <c r="APE1" s="224"/>
      <c r="APF1" s="224"/>
      <c r="APG1" s="224"/>
      <c r="APH1" s="224"/>
      <c r="API1" s="224"/>
      <c r="APJ1" s="224"/>
      <c r="APK1" s="224"/>
      <c r="APL1" s="224"/>
      <c r="APM1" s="224"/>
      <c r="APN1" s="224"/>
      <c r="APO1" s="224"/>
      <c r="APP1" s="224"/>
      <c r="APQ1" s="224"/>
      <c r="APR1" s="224"/>
      <c r="APS1" s="224"/>
      <c r="APT1" s="224"/>
      <c r="APU1" s="224"/>
      <c r="APV1" s="224"/>
      <c r="APW1" s="224"/>
      <c r="APX1" s="224"/>
      <c r="APY1" s="224"/>
      <c r="APZ1" s="224"/>
      <c r="AQA1" s="224"/>
      <c r="AQB1" s="224"/>
      <c r="AQC1" s="224"/>
      <c r="AQD1" s="224"/>
      <c r="AQE1" s="224"/>
      <c r="AQF1" s="224"/>
      <c r="AQG1" s="224"/>
      <c r="AQH1" s="224"/>
      <c r="AQI1" s="224"/>
      <c r="AQJ1" s="224"/>
      <c r="AQK1" s="224"/>
      <c r="AQL1" s="224"/>
      <c r="AQM1" s="224"/>
      <c r="AQN1" s="224"/>
      <c r="AQO1" s="224"/>
      <c r="AQP1" s="224"/>
      <c r="AQQ1" s="224"/>
      <c r="AQR1" s="224"/>
      <c r="AQS1" s="224"/>
      <c r="AQT1" s="224"/>
      <c r="AQU1" s="224"/>
      <c r="AQV1" s="224"/>
      <c r="AQW1" s="224"/>
      <c r="AQX1" s="224"/>
      <c r="AQY1" s="224"/>
      <c r="AQZ1" s="224"/>
      <c r="ARA1" s="224"/>
      <c r="ARB1" s="224"/>
      <c r="ARC1" s="224"/>
      <c r="ARD1" s="224"/>
      <c r="ARE1" s="224"/>
      <c r="ARF1" s="224"/>
      <c r="ARG1" s="224"/>
      <c r="ARH1" s="224"/>
      <c r="ARI1" s="224"/>
      <c r="ARJ1" s="224"/>
      <c r="ARK1" s="224"/>
      <c r="ARL1" s="224"/>
      <c r="ARM1" s="224"/>
      <c r="ARN1" s="224"/>
      <c r="ARO1" s="224"/>
      <c r="ARP1" s="224"/>
      <c r="ARQ1" s="224"/>
      <c r="ARR1" s="224"/>
      <c r="ARS1" s="224"/>
      <c r="ART1" s="224"/>
      <c r="ARU1" s="224"/>
      <c r="ARV1" s="224"/>
      <c r="ARW1" s="224"/>
      <c r="ARX1" s="224"/>
      <c r="ARY1" s="224"/>
      <c r="ARZ1" s="224"/>
      <c r="ASA1" s="224"/>
      <c r="ASB1" s="224"/>
      <c r="ASC1" s="224"/>
      <c r="ASD1" s="224"/>
      <c r="ASE1" s="224"/>
      <c r="ASF1" s="224"/>
      <c r="ASG1" s="224"/>
      <c r="ASH1" s="224"/>
      <c r="ASI1" s="224"/>
      <c r="ASJ1" s="224"/>
      <c r="ASK1" s="224"/>
      <c r="ASL1" s="224"/>
      <c r="ASM1" s="224"/>
      <c r="ASN1" s="224"/>
      <c r="ASO1" s="224"/>
      <c r="ASP1" s="224"/>
      <c r="ASQ1" s="224"/>
      <c r="ASR1" s="224"/>
      <c r="ASS1" s="224"/>
      <c r="AST1" s="224"/>
      <c r="ASU1" s="224"/>
      <c r="ASV1" s="224"/>
      <c r="ASW1" s="224"/>
      <c r="ASX1" s="224"/>
      <c r="ASY1" s="224"/>
      <c r="ASZ1" s="224"/>
      <c r="ATA1" s="224"/>
      <c r="ATB1" s="224"/>
      <c r="ATC1" s="224"/>
      <c r="ATD1" s="224"/>
      <c r="ATE1" s="224"/>
      <c r="ATF1" s="224"/>
      <c r="ATG1" s="224"/>
      <c r="ATH1" s="224"/>
      <c r="ATI1" s="224"/>
      <c r="ATJ1" s="224"/>
      <c r="ATK1" s="224"/>
      <c r="ATL1" s="224"/>
      <c r="ATM1" s="224"/>
      <c r="ATN1" s="224"/>
      <c r="ATO1" s="224"/>
      <c r="ATP1" s="224"/>
      <c r="ATQ1" s="224"/>
      <c r="ATR1" s="224"/>
      <c r="ATS1" s="224"/>
      <c r="ATT1" s="224"/>
      <c r="ATU1" s="224"/>
      <c r="ATV1" s="224"/>
      <c r="ATW1" s="224"/>
      <c r="ATX1" s="224"/>
      <c r="ATY1" s="224"/>
      <c r="ATZ1" s="224"/>
      <c r="AUA1" s="224"/>
      <c r="AUB1" s="224"/>
      <c r="AUC1" s="224"/>
      <c r="AUD1" s="224"/>
      <c r="AUE1" s="224"/>
      <c r="AUF1" s="224"/>
      <c r="AUG1" s="224"/>
      <c r="AUH1" s="224"/>
      <c r="AUI1" s="224"/>
      <c r="AUJ1" s="224"/>
      <c r="AUK1" s="224"/>
      <c r="AUL1" s="224"/>
      <c r="AUM1" s="224"/>
      <c r="AUN1" s="224"/>
      <c r="AUO1" s="224"/>
      <c r="AUP1" s="224"/>
      <c r="AUQ1" s="224"/>
      <c r="AUR1" s="224"/>
      <c r="AUS1" s="224"/>
      <c r="AUT1" s="224"/>
      <c r="AUU1" s="224"/>
      <c r="AUV1" s="224"/>
      <c r="AUW1" s="224"/>
      <c r="AUX1" s="224"/>
      <c r="AUY1" s="224"/>
      <c r="AUZ1" s="224"/>
      <c r="AVA1" s="224"/>
      <c r="AVB1" s="224"/>
      <c r="AVC1" s="224"/>
      <c r="AVD1" s="224"/>
      <c r="AVE1" s="224"/>
      <c r="AVF1" s="224"/>
      <c r="AVG1" s="224"/>
      <c r="AVH1" s="224"/>
      <c r="AVI1" s="224"/>
      <c r="AVJ1" s="224"/>
      <c r="AVK1" s="224"/>
      <c r="AVL1" s="224"/>
      <c r="AVM1" s="224"/>
      <c r="AVN1" s="224"/>
      <c r="AVO1" s="224"/>
      <c r="AVP1" s="224"/>
      <c r="AVQ1" s="224"/>
      <c r="AVR1" s="224"/>
      <c r="AVS1" s="224"/>
      <c r="AVT1" s="224"/>
      <c r="AVU1" s="224"/>
      <c r="AVV1" s="224"/>
      <c r="AVW1" s="224"/>
      <c r="AVX1" s="224"/>
      <c r="AVY1" s="224"/>
      <c r="AVZ1" s="224"/>
      <c r="AWA1" s="224"/>
      <c r="AWB1" s="224"/>
      <c r="AWC1" s="224"/>
      <c r="AWD1" s="224"/>
      <c r="AWE1" s="224"/>
      <c r="AWF1" s="224"/>
      <c r="AWG1" s="224"/>
      <c r="AWH1" s="224"/>
      <c r="AWI1" s="224"/>
      <c r="AWJ1" s="224"/>
      <c r="AWK1" s="224"/>
      <c r="AWL1" s="224"/>
      <c r="AWM1" s="224"/>
      <c r="AWN1" s="224"/>
      <c r="AWO1" s="224"/>
      <c r="AWP1" s="224"/>
      <c r="AWQ1" s="224"/>
      <c r="AWR1" s="224"/>
      <c r="AWS1" s="224"/>
      <c r="AWT1" s="224"/>
      <c r="AWU1" s="224"/>
      <c r="AWV1" s="224"/>
      <c r="AWW1" s="224"/>
      <c r="AWX1" s="224"/>
      <c r="AWY1" s="224"/>
      <c r="AWZ1" s="224"/>
      <c r="AXA1" s="224"/>
      <c r="AXB1" s="224"/>
      <c r="AXC1" s="224"/>
      <c r="AXD1" s="224"/>
      <c r="AXE1" s="224"/>
      <c r="AXF1" s="224"/>
      <c r="AXG1" s="224"/>
      <c r="AXH1" s="224"/>
      <c r="AXI1" s="224"/>
      <c r="AXJ1" s="224"/>
      <c r="AXK1" s="224"/>
      <c r="AXL1" s="224"/>
      <c r="AXM1" s="224"/>
      <c r="AXN1" s="224"/>
      <c r="AXO1" s="224"/>
      <c r="AXP1" s="224"/>
      <c r="AXQ1" s="224"/>
      <c r="AXR1" s="224"/>
      <c r="AXS1" s="224"/>
      <c r="AXT1" s="224"/>
      <c r="AXU1" s="224"/>
      <c r="AXV1" s="224"/>
      <c r="AXW1" s="224"/>
      <c r="AXX1" s="224"/>
      <c r="AXY1" s="224"/>
      <c r="AXZ1" s="224"/>
      <c r="AYA1" s="224"/>
      <c r="AYB1" s="224"/>
      <c r="AYC1" s="224"/>
      <c r="AYD1" s="224"/>
      <c r="AYE1" s="224"/>
      <c r="AYF1" s="224"/>
      <c r="AYG1" s="224"/>
      <c r="AYH1" s="224"/>
      <c r="AYI1" s="224"/>
      <c r="AYJ1" s="224"/>
      <c r="AYK1" s="224"/>
      <c r="AYL1" s="224"/>
      <c r="AYM1" s="224"/>
      <c r="AYN1" s="224"/>
      <c r="AYO1" s="224"/>
      <c r="AYP1" s="224"/>
      <c r="AYQ1" s="224"/>
      <c r="AYR1" s="224"/>
      <c r="AYS1" s="224"/>
      <c r="AYT1" s="224"/>
      <c r="AYU1" s="224"/>
      <c r="AYV1" s="224"/>
      <c r="AYW1" s="224"/>
      <c r="AYX1" s="224"/>
      <c r="AYY1" s="224"/>
      <c r="AYZ1" s="224"/>
      <c r="AZA1" s="224"/>
      <c r="AZB1" s="224"/>
      <c r="AZC1" s="224"/>
      <c r="AZD1" s="224"/>
      <c r="AZE1" s="224"/>
      <c r="AZF1" s="224"/>
      <c r="AZG1" s="224"/>
      <c r="AZH1" s="224"/>
      <c r="AZI1" s="224"/>
      <c r="AZJ1" s="224"/>
      <c r="AZK1" s="224"/>
      <c r="AZL1" s="224"/>
      <c r="AZM1" s="224"/>
      <c r="AZN1" s="224"/>
      <c r="AZO1" s="224"/>
      <c r="AZP1" s="224"/>
      <c r="AZQ1" s="224"/>
      <c r="AZR1" s="224"/>
      <c r="AZS1" s="224"/>
      <c r="AZT1" s="224"/>
      <c r="AZU1" s="224"/>
      <c r="AZV1" s="224"/>
      <c r="AZW1" s="224"/>
      <c r="AZX1" s="224"/>
      <c r="AZY1" s="224"/>
      <c r="AZZ1" s="224"/>
      <c r="BAA1" s="224"/>
      <c r="BAB1" s="224"/>
      <c r="BAC1" s="224"/>
      <c r="BAD1" s="224"/>
      <c r="BAE1" s="224"/>
      <c r="BAF1" s="224"/>
      <c r="BAG1" s="224"/>
      <c r="BAH1" s="224"/>
      <c r="BAI1" s="224"/>
      <c r="BAJ1" s="224"/>
      <c r="BAK1" s="224"/>
      <c r="BAL1" s="224"/>
      <c r="BAM1" s="224"/>
      <c r="BAN1" s="224"/>
      <c r="BAO1" s="224"/>
      <c r="BAP1" s="224"/>
      <c r="BAQ1" s="224"/>
      <c r="BAR1" s="224"/>
      <c r="BAS1" s="224"/>
      <c r="BAT1" s="224"/>
      <c r="BAU1" s="224"/>
      <c r="BAV1" s="224"/>
      <c r="BAW1" s="224"/>
      <c r="BAX1" s="224"/>
      <c r="BAY1" s="224"/>
      <c r="BAZ1" s="224"/>
      <c r="BBA1" s="224"/>
      <c r="BBB1" s="224"/>
      <c r="BBC1" s="224"/>
      <c r="BBD1" s="224"/>
      <c r="BBE1" s="224"/>
      <c r="BBF1" s="224"/>
      <c r="BBG1" s="224"/>
      <c r="BBH1" s="224"/>
      <c r="BBI1" s="224"/>
      <c r="BBJ1" s="224"/>
      <c r="BBK1" s="224"/>
      <c r="BBL1" s="224"/>
      <c r="BBM1" s="224"/>
      <c r="BBN1" s="224"/>
      <c r="BBO1" s="224"/>
      <c r="BBP1" s="224"/>
      <c r="BBQ1" s="224"/>
      <c r="BBR1" s="224"/>
      <c r="BBS1" s="224"/>
      <c r="BBT1" s="224"/>
      <c r="BBU1" s="224"/>
      <c r="BBV1" s="224"/>
      <c r="BBW1" s="224"/>
      <c r="BBX1" s="224"/>
      <c r="BBY1" s="224"/>
      <c r="BBZ1" s="224"/>
      <c r="BCA1" s="224"/>
      <c r="BCB1" s="224"/>
      <c r="BCC1" s="224"/>
      <c r="BCD1" s="224"/>
      <c r="BCE1" s="224"/>
      <c r="BCF1" s="224"/>
      <c r="BCG1" s="224"/>
      <c r="BCH1" s="224"/>
      <c r="BCI1" s="224"/>
      <c r="BCJ1" s="224"/>
      <c r="BCK1" s="224"/>
      <c r="BCL1" s="224"/>
      <c r="BCM1" s="224"/>
      <c r="BCN1" s="224"/>
      <c r="BCO1" s="224"/>
      <c r="BCP1" s="224"/>
      <c r="BCQ1" s="224"/>
      <c r="BCR1" s="224"/>
      <c r="BCS1" s="224"/>
      <c r="BCT1" s="224"/>
      <c r="BCU1" s="224"/>
      <c r="BCV1" s="224"/>
      <c r="BCW1" s="224"/>
      <c r="BCX1" s="224"/>
      <c r="BCY1" s="224"/>
      <c r="BCZ1" s="224"/>
      <c r="BDA1" s="224"/>
      <c r="BDB1" s="224"/>
      <c r="BDC1" s="224"/>
      <c r="BDD1" s="224"/>
      <c r="BDE1" s="224"/>
      <c r="BDF1" s="224"/>
      <c r="BDG1" s="224"/>
      <c r="BDH1" s="224"/>
      <c r="BDI1" s="224"/>
      <c r="BDJ1" s="224"/>
      <c r="BDK1" s="224"/>
      <c r="BDL1" s="224"/>
      <c r="BDM1" s="224"/>
      <c r="BDN1" s="224"/>
      <c r="BDO1" s="224"/>
      <c r="BDP1" s="224"/>
      <c r="BDQ1" s="224"/>
      <c r="BDR1" s="224"/>
      <c r="BDS1" s="224"/>
      <c r="BDT1" s="224"/>
      <c r="BDU1" s="224"/>
      <c r="BDV1" s="224"/>
      <c r="BDW1" s="224"/>
      <c r="BDX1" s="224"/>
      <c r="BDY1" s="224"/>
      <c r="BDZ1" s="224"/>
      <c r="BEA1" s="224"/>
      <c r="BEB1" s="224"/>
      <c r="BEC1" s="224"/>
      <c r="BED1" s="224"/>
      <c r="BEE1" s="224"/>
      <c r="BEF1" s="224"/>
      <c r="BEG1" s="224"/>
      <c r="BEH1" s="224"/>
      <c r="BEI1" s="224"/>
      <c r="BEJ1" s="224"/>
      <c r="BEK1" s="224"/>
      <c r="BEL1" s="224"/>
      <c r="BEM1" s="224"/>
      <c r="BEN1" s="224"/>
      <c r="BEO1" s="224"/>
      <c r="BEP1" s="224"/>
      <c r="BEQ1" s="224"/>
      <c r="BER1" s="224"/>
      <c r="BES1" s="224"/>
      <c r="BET1" s="224"/>
      <c r="BEU1" s="224"/>
      <c r="BEV1" s="224"/>
      <c r="BEW1" s="224"/>
      <c r="BEX1" s="224"/>
      <c r="BEY1" s="224"/>
      <c r="BEZ1" s="224"/>
      <c r="BFA1" s="224"/>
      <c r="BFB1" s="224"/>
      <c r="BFC1" s="224"/>
      <c r="BFD1" s="224"/>
      <c r="BFE1" s="224"/>
      <c r="BFF1" s="224"/>
      <c r="BFG1" s="224"/>
      <c r="BFH1" s="224"/>
      <c r="BFI1" s="224"/>
      <c r="BFJ1" s="224"/>
      <c r="BFK1" s="224"/>
      <c r="BFL1" s="224"/>
      <c r="BFM1" s="224"/>
      <c r="BFN1" s="224"/>
      <c r="BFO1" s="224"/>
      <c r="BFP1" s="224"/>
      <c r="BFQ1" s="224"/>
      <c r="BFR1" s="224"/>
      <c r="BFS1" s="224"/>
      <c r="BFT1" s="224"/>
      <c r="BFU1" s="224"/>
      <c r="BFV1" s="224"/>
      <c r="BFW1" s="224"/>
      <c r="BFX1" s="224"/>
      <c r="BFY1" s="224"/>
      <c r="BFZ1" s="224"/>
      <c r="BGA1" s="224"/>
      <c r="BGB1" s="224"/>
      <c r="BGC1" s="224"/>
      <c r="BGD1" s="224"/>
      <c r="BGE1" s="224"/>
      <c r="BGF1" s="224"/>
      <c r="BGG1" s="224"/>
      <c r="BGH1" s="224"/>
      <c r="BGI1" s="224"/>
      <c r="BGJ1" s="224"/>
      <c r="BGK1" s="224"/>
      <c r="BGL1" s="224"/>
      <c r="BGM1" s="224"/>
      <c r="BGN1" s="224"/>
      <c r="BGO1" s="224"/>
      <c r="BGP1" s="224"/>
      <c r="BGQ1" s="224"/>
      <c r="BGR1" s="224"/>
      <c r="BGS1" s="224"/>
      <c r="BGT1" s="224"/>
      <c r="BGU1" s="224"/>
      <c r="BGV1" s="224"/>
      <c r="BGW1" s="224"/>
      <c r="BGX1" s="224"/>
      <c r="BGY1" s="224"/>
      <c r="BGZ1" s="224"/>
      <c r="BHA1" s="224"/>
      <c r="BHB1" s="224"/>
      <c r="BHC1" s="224"/>
      <c r="BHD1" s="224"/>
      <c r="BHE1" s="224"/>
      <c r="BHF1" s="224"/>
      <c r="BHG1" s="224"/>
      <c r="BHH1" s="224"/>
      <c r="BHI1" s="224"/>
      <c r="BHJ1" s="224"/>
      <c r="BHK1" s="224"/>
      <c r="BHL1" s="224"/>
      <c r="BHM1" s="224"/>
      <c r="BHN1" s="224"/>
      <c r="BHO1" s="224"/>
      <c r="BHP1" s="224"/>
      <c r="BHQ1" s="224"/>
      <c r="BHR1" s="224"/>
      <c r="BHS1" s="224"/>
      <c r="BHT1" s="224"/>
      <c r="BHU1" s="224"/>
      <c r="BHV1" s="224"/>
      <c r="BHW1" s="224"/>
      <c r="BHX1" s="224"/>
      <c r="BHY1" s="224"/>
      <c r="BHZ1" s="224"/>
      <c r="BIA1" s="224"/>
      <c r="BIB1" s="224"/>
      <c r="BIC1" s="224"/>
      <c r="BID1" s="224"/>
      <c r="BIE1" s="224"/>
      <c r="BIF1" s="224"/>
      <c r="BIG1" s="224"/>
      <c r="BIH1" s="224"/>
      <c r="BII1" s="224"/>
      <c r="BIJ1" s="224"/>
      <c r="BIK1" s="224"/>
      <c r="BIL1" s="224"/>
      <c r="BIM1" s="224"/>
      <c r="BIN1" s="224"/>
      <c r="BIO1" s="224"/>
      <c r="BIP1" s="224"/>
      <c r="BIQ1" s="224"/>
      <c r="BIR1" s="224"/>
      <c r="BIS1" s="224"/>
      <c r="BIT1" s="224"/>
      <c r="BIU1" s="224"/>
      <c r="BIV1" s="224"/>
      <c r="BIW1" s="224"/>
      <c r="BIX1" s="224"/>
      <c r="BIY1" s="224"/>
      <c r="BIZ1" s="224"/>
      <c r="BJA1" s="224"/>
      <c r="BJB1" s="224"/>
      <c r="BJC1" s="224"/>
      <c r="BJD1" s="224"/>
      <c r="BJE1" s="224"/>
      <c r="BJF1" s="224"/>
      <c r="BJG1" s="224"/>
      <c r="BJH1" s="224"/>
      <c r="BJI1" s="224"/>
      <c r="BJJ1" s="224"/>
      <c r="BJK1" s="224"/>
      <c r="BJL1" s="224"/>
      <c r="BJM1" s="224"/>
      <c r="BJN1" s="224"/>
      <c r="BJO1" s="224"/>
      <c r="BJP1" s="224"/>
      <c r="BJQ1" s="224"/>
      <c r="BJR1" s="224"/>
      <c r="BJS1" s="224"/>
      <c r="BJT1" s="224"/>
      <c r="BJU1" s="224"/>
      <c r="BJV1" s="224"/>
      <c r="BJW1" s="224"/>
      <c r="BJX1" s="224"/>
      <c r="BJY1" s="224"/>
      <c r="BJZ1" s="224"/>
      <c r="BKA1" s="224"/>
      <c r="BKB1" s="224"/>
      <c r="BKC1" s="224"/>
      <c r="BKD1" s="224"/>
      <c r="BKE1" s="224"/>
      <c r="BKF1" s="224"/>
      <c r="BKG1" s="224"/>
      <c r="BKH1" s="224"/>
      <c r="BKI1" s="224"/>
      <c r="BKJ1" s="224"/>
      <c r="BKK1" s="224"/>
      <c r="BKL1" s="224"/>
      <c r="BKM1" s="224"/>
      <c r="BKN1" s="224"/>
      <c r="BKO1" s="224"/>
      <c r="BKP1" s="224"/>
      <c r="BKQ1" s="224"/>
      <c r="BKR1" s="224"/>
      <c r="BKS1" s="224"/>
      <c r="BKT1" s="224"/>
      <c r="BKU1" s="224"/>
      <c r="BKV1" s="224"/>
      <c r="BKW1" s="224"/>
      <c r="BKX1" s="224"/>
      <c r="BKY1" s="224"/>
      <c r="BKZ1" s="224"/>
      <c r="BLA1" s="224"/>
      <c r="BLB1" s="224"/>
      <c r="BLC1" s="224"/>
      <c r="BLD1" s="224"/>
      <c r="BLE1" s="224"/>
      <c r="BLF1" s="224"/>
      <c r="BLG1" s="224"/>
      <c r="BLH1" s="224"/>
      <c r="BLI1" s="224"/>
      <c r="BLJ1" s="224"/>
      <c r="BLK1" s="224"/>
      <c r="BLL1" s="224"/>
      <c r="BLM1" s="224"/>
      <c r="BLN1" s="224"/>
      <c r="BLO1" s="224"/>
      <c r="BLP1" s="224"/>
      <c r="BLQ1" s="224"/>
      <c r="BLR1" s="224"/>
      <c r="BLS1" s="224"/>
      <c r="BLT1" s="224"/>
      <c r="BLU1" s="224"/>
      <c r="BLV1" s="224"/>
      <c r="BLW1" s="224"/>
      <c r="BLX1" s="224"/>
      <c r="BLY1" s="224"/>
      <c r="BLZ1" s="224"/>
      <c r="BMA1" s="224"/>
      <c r="BMB1" s="224"/>
      <c r="BMC1" s="224"/>
      <c r="BMD1" s="224"/>
      <c r="BME1" s="224"/>
      <c r="BMF1" s="224"/>
      <c r="BMG1" s="224"/>
      <c r="BMH1" s="224"/>
      <c r="BMI1" s="224"/>
      <c r="BMJ1" s="224"/>
      <c r="BMK1" s="224"/>
      <c r="BML1" s="224"/>
      <c r="BMM1" s="224"/>
      <c r="BMN1" s="224"/>
      <c r="BMO1" s="224"/>
      <c r="BMP1" s="224"/>
      <c r="BMQ1" s="224"/>
      <c r="BMR1" s="224"/>
      <c r="BMS1" s="224"/>
      <c r="BMT1" s="224"/>
      <c r="BMU1" s="224"/>
      <c r="BMV1" s="224"/>
      <c r="BMW1" s="224"/>
      <c r="BMX1" s="224"/>
      <c r="BMY1" s="224"/>
      <c r="BMZ1" s="224"/>
      <c r="BNA1" s="224"/>
      <c r="BNB1" s="224"/>
      <c r="BNC1" s="224"/>
      <c r="BND1" s="224"/>
      <c r="BNE1" s="224"/>
      <c r="BNF1" s="224"/>
      <c r="BNG1" s="224"/>
      <c r="BNH1" s="224"/>
      <c r="BNI1" s="224"/>
      <c r="BNJ1" s="224"/>
      <c r="BNK1" s="224"/>
      <c r="BNL1" s="224"/>
      <c r="BNM1" s="224"/>
      <c r="BNN1" s="224"/>
      <c r="BNO1" s="224"/>
      <c r="BNP1" s="224"/>
      <c r="BNQ1" s="224"/>
      <c r="BNR1" s="224"/>
      <c r="BNS1" s="224"/>
      <c r="BNT1" s="224"/>
      <c r="BNU1" s="224"/>
      <c r="BNV1" s="224"/>
      <c r="BNW1" s="224"/>
      <c r="BNX1" s="224"/>
      <c r="BNY1" s="224"/>
      <c r="BNZ1" s="224"/>
      <c r="BOA1" s="224"/>
      <c r="BOB1" s="224"/>
      <c r="BOC1" s="224"/>
      <c r="BOD1" s="224"/>
      <c r="BOE1" s="224"/>
      <c r="BOF1" s="224"/>
      <c r="BOG1" s="224"/>
      <c r="BOH1" s="224"/>
      <c r="BOI1" s="224"/>
      <c r="BOJ1" s="224"/>
      <c r="BOK1" s="224"/>
      <c r="BOL1" s="224"/>
      <c r="BOM1" s="224"/>
      <c r="BON1" s="224"/>
      <c r="BOO1" s="224"/>
      <c r="BOP1" s="224"/>
      <c r="BOQ1" s="224"/>
      <c r="BOR1" s="224"/>
      <c r="BOS1" s="224"/>
      <c r="BOT1" s="224"/>
      <c r="BOU1" s="224"/>
      <c r="BOV1" s="224"/>
      <c r="BOW1" s="224"/>
      <c r="BOX1" s="224"/>
      <c r="BOY1" s="224"/>
      <c r="BOZ1" s="224"/>
      <c r="BPA1" s="224"/>
      <c r="BPB1" s="224"/>
      <c r="BPC1" s="224"/>
      <c r="BPD1" s="224"/>
      <c r="BPE1" s="224"/>
      <c r="BPF1" s="224"/>
      <c r="BPG1" s="224"/>
      <c r="BPH1" s="224"/>
      <c r="BPI1" s="224"/>
      <c r="BPJ1" s="224"/>
      <c r="BPK1" s="224"/>
      <c r="BPL1" s="224"/>
      <c r="BPM1" s="224"/>
      <c r="BPN1" s="224"/>
      <c r="BPO1" s="224"/>
      <c r="BPP1" s="224"/>
      <c r="BPQ1" s="224"/>
      <c r="BPR1" s="224"/>
      <c r="BPS1" s="224"/>
      <c r="BPT1" s="224"/>
      <c r="BPU1" s="224"/>
      <c r="BPV1" s="224"/>
      <c r="BPW1" s="224"/>
      <c r="BPX1" s="224"/>
      <c r="BPY1" s="224"/>
      <c r="BPZ1" s="224"/>
      <c r="BQA1" s="224"/>
      <c r="BQB1" s="224"/>
      <c r="BQC1" s="224"/>
      <c r="BQD1" s="224"/>
      <c r="BQE1" s="224"/>
      <c r="BQF1" s="224"/>
      <c r="BQG1" s="224"/>
      <c r="BQH1" s="224"/>
      <c r="BQI1" s="224"/>
      <c r="BQJ1" s="224"/>
      <c r="BQK1" s="224"/>
      <c r="BQL1" s="224"/>
      <c r="BQM1" s="224"/>
      <c r="BQN1" s="224"/>
      <c r="BQO1" s="224"/>
      <c r="BQP1" s="224"/>
      <c r="BQQ1" s="224"/>
      <c r="BQR1" s="224"/>
      <c r="BQS1" s="224"/>
      <c r="BQT1" s="224"/>
      <c r="BQU1" s="224"/>
      <c r="BQV1" s="224"/>
      <c r="BQW1" s="224"/>
      <c r="BQX1" s="224"/>
      <c r="BQY1" s="224"/>
      <c r="BQZ1" s="224"/>
      <c r="BRA1" s="224"/>
      <c r="BRB1" s="224"/>
      <c r="BRC1" s="224"/>
      <c r="BRD1" s="224"/>
      <c r="BRE1" s="224"/>
      <c r="BRF1" s="224"/>
      <c r="BRG1" s="224"/>
      <c r="BRH1" s="224"/>
      <c r="BRI1" s="224"/>
      <c r="BRJ1" s="224"/>
      <c r="BRK1" s="224"/>
      <c r="BRL1" s="224"/>
      <c r="BRM1" s="224"/>
      <c r="BRN1" s="224"/>
      <c r="BRO1" s="224"/>
      <c r="BRP1" s="224"/>
      <c r="BRQ1" s="224"/>
      <c r="BRR1" s="224"/>
      <c r="BRS1" s="224"/>
      <c r="BRT1" s="224"/>
      <c r="BRU1" s="224"/>
      <c r="BRV1" s="224"/>
      <c r="BRW1" s="224"/>
      <c r="BRX1" s="224"/>
      <c r="BRY1" s="224"/>
      <c r="BRZ1" s="224"/>
      <c r="BSA1" s="224"/>
      <c r="BSB1" s="224"/>
      <c r="BSC1" s="224"/>
      <c r="BSD1" s="224"/>
      <c r="BSE1" s="224"/>
      <c r="BSF1" s="224"/>
      <c r="BSG1" s="224"/>
      <c r="BSH1" s="224"/>
      <c r="BSI1" s="224"/>
      <c r="BSJ1" s="224"/>
      <c r="BSK1" s="224"/>
      <c r="BSL1" s="224"/>
      <c r="BSM1" s="224"/>
      <c r="BSN1" s="224"/>
      <c r="BSO1" s="224"/>
      <c r="BSP1" s="224"/>
      <c r="BSQ1" s="224"/>
      <c r="BSR1" s="224"/>
      <c r="BSS1" s="224"/>
      <c r="BST1" s="224"/>
      <c r="BSU1" s="224"/>
      <c r="BSV1" s="224"/>
      <c r="BSW1" s="224"/>
      <c r="BSX1" s="224"/>
      <c r="BSY1" s="224"/>
      <c r="BSZ1" s="224"/>
      <c r="BTA1" s="224"/>
      <c r="BTB1" s="224"/>
      <c r="BTC1" s="224"/>
      <c r="BTD1" s="224"/>
      <c r="BTE1" s="224"/>
      <c r="BTF1" s="224"/>
      <c r="BTG1" s="224"/>
      <c r="BTH1" s="224"/>
      <c r="BTI1" s="224"/>
      <c r="BTJ1" s="224"/>
      <c r="BTK1" s="224"/>
      <c r="BTL1" s="224"/>
      <c r="BTM1" s="224"/>
      <c r="BTN1" s="224"/>
      <c r="BTO1" s="224"/>
      <c r="BTP1" s="224"/>
      <c r="BTQ1" s="224"/>
      <c r="BTR1" s="224"/>
      <c r="BTS1" s="224"/>
      <c r="BTT1" s="224"/>
      <c r="BTU1" s="224"/>
      <c r="BTV1" s="224"/>
      <c r="BTW1" s="224"/>
      <c r="BTX1" s="224"/>
      <c r="BTY1" s="224"/>
      <c r="BTZ1" s="224"/>
      <c r="BUA1" s="224"/>
      <c r="BUB1" s="224"/>
      <c r="BUC1" s="224"/>
      <c r="BUD1" s="224"/>
      <c r="BUE1" s="224"/>
      <c r="BUF1" s="224"/>
      <c r="BUG1" s="224"/>
      <c r="BUH1" s="224"/>
      <c r="BUI1" s="224"/>
      <c r="BUJ1" s="224"/>
      <c r="BUK1" s="224"/>
      <c r="BUL1" s="224"/>
      <c r="BUM1" s="224"/>
      <c r="BUN1" s="224"/>
      <c r="BUO1" s="224"/>
      <c r="BUP1" s="224"/>
      <c r="BUQ1" s="224"/>
      <c r="BUR1" s="224"/>
      <c r="BUS1" s="224"/>
      <c r="BUT1" s="224"/>
      <c r="BUU1" s="224"/>
      <c r="BUV1" s="224"/>
      <c r="BUW1" s="224"/>
      <c r="BUX1" s="224"/>
      <c r="BUY1" s="224"/>
      <c r="BUZ1" s="224"/>
      <c r="BVA1" s="224"/>
      <c r="BVB1" s="224"/>
      <c r="BVC1" s="224"/>
      <c r="BVD1" s="224"/>
      <c r="BVE1" s="224"/>
      <c r="BVF1" s="224"/>
      <c r="BVG1" s="224"/>
      <c r="BVH1" s="224"/>
      <c r="BVI1" s="224"/>
      <c r="BVJ1" s="224"/>
      <c r="BVK1" s="224"/>
      <c r="BVL1" s="224"/>
      <c r="BVM1" s="224"/>
      <c r="BVN1" s="224"/>
      <c r="BVO1" s="224"/>
      <c r="BVP1" s="224"/>
      <c r="BVQ1" s="224"/>
      <c r="BVR1" s="224"/>
      <c r="BVS1" s="224"/>
      <c r="BVT1" s="224"/>
      <c r="BVU1" s="224"/>
      <c r="BVV1" s="224"/>
      <c r="BVW1" s="224"/>
      <c r="BVX1" s="224"/>
      <c r="BVY1" s="224"/>
      <c r="BVZ1" s="224"/>
      <c r="BWA1" s="224"/>
      <c r="BWB1" s="224"/>
      <c r="BWC1" s="224"/>
      <c r="BWD1" s="224"/>
      <c r="BWE1" s="224"/>
      <c r="BWF1" s="224"/>
      <c r="BWG1" s="224"/>
      <c r="BWH1" s="224"/>
      <c r="BWI1" s="224"/>
      <c r="BWJ1" s="224"/>
      <c r="BWK1" s="224"/>
      <c r="BWL1" s="224"/>
      <c r="BWM1" s="224"/>
      <c r="BWN1" s="224"/>
      <c r="BWO1" s="224"/>
      <c r="BWP1" s="224"/>
      <c r="BWQ1" s="224"/>
      <c r="BWR1" s="224"/>
      <c r="BWS1" s="224"/>
      <c r="BWT1" s="224"/>
      <c r="BWU1" s="224"/>
      <c r="BWV1" s="224"/>
      <c r="BWW1" s="224"/>
      <c r="BWX1" s="224"/>
      <c r="BWY1" s="224"/>
      <c r="BWZ1" s="224"/>
      <c r="BXA1" s="224"/>
      <c r="BXB1" s="224"/>
      <c r="BXC1" s="224"/>
      <c r="BXD1" s="224"/>
      <c r="BXE1" s="224"/>
      <c r="BXF1" s="224"/>
      <c r="BXG1" s="224"/>
      <c r="BXH1" s="224"/>
      <c r="BXI1" s="224"/>
      <c r="BXJ1" s="224"/>
      <c r="BXK1" s="224"/>
      <c r="BXL1" s="224"/>
      <c r="BXM1" s="224"/>
      <c r="BXN1" s="224"/>
      <c r="BXO1" s="224"/>
      <c r="BXP1" s="224"/>
      <c r="BXQ1" s="224"/>
      <c r="BXR1" s="224"/>
      <c r="BXS1" s="224"/>
      <c r="BXT1" s="224"/>
      <c r="BXU1" s="224"/>
      <c r="BXV1" s="224"/>
      <c r="BXW1" s="224"/>
      <c r="BXX1" s="224"/>
      <c r="BXY1" s="224"/>
      <c r="BXZ1" s="224"/>
      <c r="BYA1" s="224"/>
      <c r="BYB1" s="224"/>
      <c r="BYC1" s="224"/>
      <c r="BYD1" s="224"/>
      <c r="BYE1" s="224"/>
      <c r="BYF1" s="224"/>
      <c r="BYG1" s="224"/>
      <c r="BYH1" s="224"/>
      <c r="BYI1" s="224"/>
      <c r="BYJ1" s="224"/>
      <c r="BYK1" s="224"/>
      <c r="BYL1" s="224"/>
      <c r="BYM1" s="224"/>
      <c r="BYN1" s="224"/>
      <c r="BYO1" s="224"/>
      <c r="BYP1" s="224"/>
      <c r="BYQ1" s="224"/>
      <c r="BYR1" s="224"/>
      <c r="BYS1" s="224"/>
      <c r="BYT1" s="224"/>
      <c r="BYU1" s="224"/>
      <c r="BYV1" s="224"/>
      <c r="BYW1" s="224"/>
      <c r="BYX1" s="224"/>
      <c r="BYY1" s="224"/>
      <c r="BYZ1" s="224"/>
      <c r="BZA1" s="224"/>
      <c r="BZB1" s="224"/>
      <c r="BZC1" s="224"/>
      <c r="BZD1" s="224"/>
      <c r="BZE1" s="224"/>
      <c r="BZF1" s="224"/>
      <c r="BZG1" s="224"/>
      <c r="BZH1" s="224"/>
      <c r="BZI1" s="224"/>
      <c r="BZJ1" s="224"/>
      <c r="BZK1" s="224"/>
      <c r="BZL1" s="224"/>
      <c r="BZM1" s="224"/>
      <c r="BZN1" s="224"/>
      <c r="BZO1" s="224"/>
      <c r="BZP1" s="224"/>
      <c r="BZQ1" s="224"/>
      <c r="BZR1" s="224"/>
      <c r="BZS1" s="224"/>
      <c r="BZT1" s="224"/>
      <c r="BZU1" s="224"/>
      <c r="BZV1" s="224"/>
      <c r="BZW1" s="224"/>
      <c r="BZX1" s="224"/>
      <c r="BZY1" s="224"/>
      <c r="BZZ1" s="224"/>
      <c r="CAA1" s="224"/>
      <c r="CAB1" s="224"/>
      <c r="CAC1" s="224"/>
      <c r="CAD1" s="224"/>
      <c r="CAE1" s="224"/>
      <c r="CAF1" s="224"/>
      <c r="CAG1" s="224"/>
      <c r="CAH1" s="224"/>
      <c r="CAI1" s="224"/>
      <c r="CAJ1" s="224"/>
      <c r="CAK1" s="224"/>
      <c r="CAL1" s="224"/>
      <c r="CAM1" s="224"/>
      <c r="CAN1" s="224"/>
      <c r="CAO1" s="224"/>
      <c r="CAP1" s="224"/>
      <c r="CAQ1" s="224"/>
      <c r="CAR1" s="224"/>
      <c r="CAS1" s="224"/>
      <c r="CAT1" s="224"/>
      <c r="CAU1" s="224"/>
      <c r="CAV1" s="224"/>
      <c r="CAW1" s="224"/>
      <c r="CAX1" s="224"/>
      <c r="CAY1" s="224"/>
      <c r="CAZ1" s="224"/>
      <c r="CBA1" s="224"/>
      <c r="CBB1" s="224"/>
      <c r="CBC1" s="224"/>
      <c r="CBD1" s="224"/>
      <c r="CBE1" s="224"/>
      <c r="CBF1" s="224"/>
      <c r="CBG1" s="224"/>
      <c r="CBH1" s="224"/>
      <c r="CBI1" s="224"/>
      <c r="CBJ1" s="224"/>
      <c r="CBK1" s="224"/>
      <c r="CBL1" s="224"/>
      <c r="CBM1" s="224"/>
      <c r="CBN1" s="224"/>
      <c r="CBO1" s="224"/>
      <c r="CBP1" s="224"/>
      <c r="CBQ1" s="224"/>
      <c r="CBR1" s="224"/>
      <c r="CBS1" s="224"/>
      <c r="CBT1" s="224"/>
      <c r="CBU1" s="224"/>
      <c r="CBV1" s="224"/>
      <c r="CBW1" s="224"/>
      <c r="CBX1" s="224"/>
      <c r="CBY1" s="224"/>
      <c r="CBZ1" s="224"/>
      <c r="CCA1" s="224"/>
      <c r="CCB1" s="224"/>
      <c r="CCC1" s="224"/>
      <c r="CCD1" s="224"/>
      <c r="CCE1" s="224"/>
      <c r="CCF1" s="224"/>
      <c r="CCG1" s="224"/>
      <c r="CCH1" s="224"/>
      <c r="CCI1" s="224"/>
      <c r="CCJ1" s="224"/>
      <c r="CCK1" s="224"/>
      <c r="CCL1" s="224"/>
      <c r="CCM1" s="224"/>
      <c r="CCN1" s="224"/>
      <c r="CCO1" s="224"/>
      <c r="CCP1" s="224"/>
      <c r="CCQ1" s="224"/>
      <c r="CCR1" s="224"/>
      <c r="CCS1" s="224"/>
      <c r="CCT1" s="224"/>
      <c r="CCU1" s="224"/>
      <c r="CCV1" s="224"/>
      <c r="CCW1" s="224"/>
      <c r="CCX1" s="224"/>
      <c r="CCY1" s="224"/>
      <c r="CCZ1" s="224"/>
      <c r="CDA1" s="224"/>
      <c r="CDB1" s="224"/>
      <c r="CDC1" s="224"/>
      <c r="CDD1" s="224"/>
      <c r="CDE1" s="224"/>
      <c r="CDF1" s="224"/>
      <c r="CDG1" s="224"/>
      <c r="CDH1" s="224"/>
      <c r="CDI1" s="224"/>
      <c r="CDJ1" s="224"/>
      <c r="CDK1" s="224"/>
      <c r="CDL1" s="224"/>
      <c r="CDM1" s="224"/>
      <c r="CDN1" s="224"/>
      <c r="CDO1" s="224"/>
      <c r="CDP1" s="224"/>
      <c r="CDQ1" s="224"/>
      <c r="CDR1" s="224"/>
      <c r="CDS1" s="224"/>
      <c r="CDT1" s="224"/>
      <c r="CDU1" s="224"/>
      <c r="CDV1" s="224"/>
      <c r="CDW1" s="224"/>
      <c r="CDX1" s="224"/>
      <c r="CDY1" s="224"/>
      <c r="CDZ1" s="224"/>
      <c r="CEA1" s="224"/>
      <c r="CEB1" s="224"/>
      <c r="CEC1" s="224"/>
      <c r="CED1" s="224"/>
      <c r="CEE1" s="224"/>
      <c r="CEF1" s="224"/>
      <c r="CEG1" s="224"/>
      <c r="CEH1" s="224"/>
      <c r="CEI1" s="224"/>
      <c r="CEJ1" s="224"/>
      <c r="CEK1" s="224"/>
      <c r="CEL1" s="224"/>
      <c r="CEM1" s="224"/>
      <c r="CEN1" s="224"/>
      <c r="CEO1" s="224"/>
      <c r="CEP1" s="224"/>
      <c r="CEQ1" s="224"/>
      <c r="CER1" s="224"/>
      <c r="CES1" s="224"/>
      <c r="CET1" s="224"/>
      <c r="CEU1" s="224"/>
      <c r="CEV1" s="224"/>
      <c r="CEW1" s="224"/>
      <c r="CEX1" s="224"/>
      <c r="CEY1" s="224"/>
      <c r="CEZ1" s="224"/>
      <c r="CFA1" s="224"/>
      <c r="CFB1" s="224"/>
      <c r="CFC1" s="224"/>
      <c r="CFD1" s="224"/>
      <c r="CFE1" s="224"/>
      <c r="CFF1" s="224"/>
      <c r="CFG1" s="224"/>
      <c r="CFH1" s="224"/>
      <c r="CFI1" s="224"/>
      <c r="CFJ1" s="224"/>
      <c r="CFK1" s="224"/>
      <c r="CFL1" s="224"/>
      <c r="CFM1" s="224"/>
      <c r="CFN1" s="224"/>
      <c r="CFO1" s="224"/>
      <c r="CFP1" s="224"/>
      <c r="CFQ1" s="224"/>
      <c r="CFR1" s="224"/>
      <c r="CFS1" s="224"/>
      <c r="CFT1" s="224"/>
      <c r="CFU1" s="224"/>
      <c r="CFV1" s="224"/>
      <c r="CFW1" s="224"/>
      <c r="CFX1" s="224"/>
      <c r="CFY1" s="224"/>
      <c r="CFZ1" s="224"/>
      <c r="CGA1" s="224"/>
      <c r="CGB1" s="224"/>
      <c r="CGC1" s="224"/>
      <c r="CGD1" s="224"/>
      <c r="CGE1" s="224"/>
      <c r="CGF1" s="224"/>
      <c r="CGG1" s="224"/>
      <c r="CGH1" s="224"/>
      <c r="CGI1" s="224"/>
      <c r="CGJ1" s="224"/>
      <c r="CGK1" s="224"/>
      <c r="CGL1" s="224"/>
      <c r="CGM1" s="224"/>
      <c r="CGN1" s="224"/>
      <c r="CGO1" s="224"/>
      <c r="CGP1" s="224"/>
      <c r="CGQ1" s="224"/>
      <c r="CGR1" s="224"/>
      <c r="CGS1" s="224"/>
      <c r="CGT1" s="224"/>
      <c r="CGU1" s="224"/>
      <c r="CGV1" s="224"/>
      <c r="CGW1" s="224"/>
      <c r="CGX1" s="224"/>
      <c r="CGY1" s="224"/>
      <c r="CGZ1" s="224"/>
      <c r="CHA1" s="224"/>
      <c r="CHB1" s="224"/>
      <c r="CHC1" s="224"/>
      <c r="CHD1" s="224"/>
      <c r="CHE1" s="224"/>
      <c r="CHF1" s="224"/>
      <c r="CHG1" s="224"/>
      <c r="CHH1" s="224"/>
      <c r="CHI1" s="224"/>
      <c r="CHJ1" s="224"/>
      <c r="CHK1" s="224"/>
      <c r="CHL1" s="224"/>
      <c r="CHM1" s="224"/>
      <c r="CHN1" s="224"/>
      <c r="CHO1" s="224"/>
      <c r="CHP1" s="224"/>
      <c r="CHQ1" s="224"/>
      <c r="CHR1" s="224"/>
      <c r="CHS1" s="224"/>
      <c r="CHT1" s="224"/>
      <c r="CHU1" s="224"/>
      <c r="CHV1" s="224"/>
      <c r="CHW1" s="224"/>
      <c r="CHX1" s="224"/>
      <c r="CHY1" s="224"/>
      <c r="CHZ1" s="224"/>
      <c r="CIA1" s="224"/>
      <c r="CIB1" s="224"/>
      <c r="CIC1" s="224"/>
      <c r="CID1" s="224"/>
      <c r="CIE1" s="224"/>
      <c r="CIF1" s="224"/>
      <c r="CIG1" s="224"/>
      <c r="CIH1" s="224"/>
      <c r="CII1" s="224"/>
      <c r="CIJ1" s="224"/>
      <c r="CIK1" s="224"/>
      <c r="CIL1" s="224"/>
      <c r="CIM1" s="224"/>
      <c r="CIN1" s="224"/>
      <c r="CIO1" s="224"/>
      <c r="CIP1" s="224"/>
      <c r="CIQ1" s="224"/>
      <c r="CIR1" s="224"/>
      <c r="CIS1" s="224"/>
      <c r="CIT1" s="224"/>
      <c r="CIU1" s="224"/>
      <c r="CIV1" s="224"/>
      <c r="CIW1" s="224"/>
      <c r="CIX1" s="224"/>
      <c r="CIY1" s="224"/>
      <c r="CIZ1" s="224"/>
      <c r="CJA1" s="224"/>
      <c r="CJB1" s="224"/>
      <c r="CJC1" s="224"/>
      <c r="CJD1" s="224"/>
      <c r="CJE1" s="224"/>
      <c r="CJF1" s="224"/>
      <c r="CJG1" s="224"/>
      <c r="CJH1" s="224"/>
      <c r="CJI1" s="224"/>
      <c r="CJJ1" s="224"/>
      <c r="CJK1" s="224"/>
      <c r="CJL1" s="224"/>
      <c r="CJM1" s="224"/>
      <c r="CJN1" s="224"/>
      <c r="CJO1" s="224"/>
      <c r="CJP1" s="224"/>
      <c r="CJQ1" s="224"/>
      <c r="CJR1" s="224"/>
      <c r="CJS1" s="224"/>
      <c r="CJT1" s="224"/>
      <c r="CJU1" s="224"/>
      <c r="CJV1" s="224"/>
      <c r="CJW1" s="224"/>
      <c r="CJX1" s="224"/>
      <c r="CJY1" s="224"/>
      <c r="CJZ1" s="224"/>
      <c r="CKA1" s="224"/>
      <c r="CKB1" s="224"/>
      <c r="CKC1" s="224"/>
      <c r="CKD1" s="224"/>
      <c r="CKE1" s="224"/>
      <c r="CKF1" s="224"/>
      <c r="CKG1" s="224"/>
      <c r="CKH1" s="224"/>
      <c r="CKI1" s="224"/>
      <c r="CKJ1" s="224"/>
      <c r="CKK1" s="224"/>
      <c r="CKL1" s="224"/>
      <c r="CKM1" s="224"/>
      <c r="CKN1" s="224"/>
      <c r="CKO1" s="224"/>
      <c r="CKP1" s="224"/>
      <c r="CKQ1" s="224"/>
      <c r="CKR1" s="224"/>
      <c r="CKS1" s="224"/>
      <c r="CKT1" s="224"/>
      <c r="CKU1" s="224"/>
      <c r="CKV1" s="224"/>
      <c r="CKW1" s="224"/>
      <c r="CKX1" s="224"/>
      <c r="CKY1" s="224"/>
      <c r="CKZ1" s="224"/>
      <c r="CLA1" s="224"/>
      <c r="CLB1" s="224"/>
      <c r="CLC1" s="224"/>
      <c r="CLD1" s="224"/>
      <c r="CLE1" s="224"/>
      <c r="CLF1" s="224"/>
      <c r="CLG1" s="224"/>
      <c r="CLH1" s="224"/>
      <c r="CLI1" s="224"/>
      <c r="CLJ1" s="224"/>
      <c r="CLK1" s="224"/>
      <c r="CLL1" s="224"/>
      <c r="CLM1" s="224"/>
      <c r="CLN1" s="224"/>
      <c r="CLO1" s="224"/>
      <c r="CLP1" s="224"/>
      <c r="CLQ1" s="224"/>
      <c r="CLR1" s="224"/>
      <c r="CLS1" s="224"/>
      <c r="CLT1" s="224"/>
      <c r="CLU1" s="224"/>
      <c r="CLV1" s="224"/>
      <c r="CLW1" s="224"/>
      <c r="CLX1" s="224"/>
      <c r="CLY1" s="224"/>
      <c r="CLZ1" s="224"/>
      <c r="CMA1" s="224"/>
      <c r="CMB1" s="224"/>
      <c r="CMC1" s="224"/>
      <c r="CMD1" s="224"/>
      <c r="CME1" s="224"/>
      <c r="CMF1" s="224"/>
      <c r="CMG1" s="224"/>
      <c r="CMH1" s="224"/>
      <c r="CMI1" s="224"/>
      <c r="CMJ1" s="224"/>
      <c r="CMK1" s="224"/>
      <c r="CML1" s="224"/>
      <c r="CMM1" s="224"/>
      <c r="CMN1" s="224"/>
      <c r="CMO1" s="224"/>
      <c r="CMP1" s="224"/>
      <c r="CMQ1" s="224"/>
      <c r="CMR1" s="224"/>
      <c r="CMS1" s="224"/>
      <c r="CMT1" s="224"/>
      <c r="CMU1" s="224"/>
      <c r="CMV1" s="224"/>
      <c r="CMW1" s="224"/>
      <c r="CMX1" s="224"/>
      <c r="CMY1" s="224"/>
      <c r="CMZ1" s="224"/>
      <c r="CNA1" s="224"/>
      <c r="CNB1" s="224"/>
      <c r="CNC1" s="224"/>
      <c r="CND1" s="224"/>
      <c r="CNE1" s="224"/>
      <c r="CNF1" s="224"/>
      <c r="CNG1" s="224"/>
      <c r="CNH1" s="224"/>
      <c r="CNI1" s="224"/>
      <c r="CNJ1" s="224"/>
      <c r="CNK1" s="224"/>
      <c r="CNL1" s="224"/>
      <c r="CNM1" s="224"/>
      <c r="CNN1" s="224"/>
      <c r="CNO1" s="224"/>
      <c r="CNP1" s="224"/>
      <c r="CNQ1" s="224"/>
      <c r="CNR1" s="224"/>
      <c r="CNS1" s="224"/>
      <c r="CNT1" s="224"/>
      <c r="CNU1" s="224"/>
      <c r="CNV1" s="224"/>
      <c r="CNW1" s="224"/>
      <c r="CNX1" s="224"/>
      <c r="CNY1" s="224"/>
      <c r="CNZ1" s="224"/>
      <c r="COA1" s="224"/>
      <c r="COB1" s="224"/>
      <c r="COC1" s="224"/>
      <c r="COD1" s="224"/>
      <c r="COE1" s="224"/>
      <c r="COF1" s="224"/>
      <c r="COG1" s="224"/>
      <c r="COH1" s="224"/>
      <c r="COI1" s="224"/>
      <c r="COJ1" s="224"/>
      <c r="COK1" s="224"/>
      <c r="COL1" s="224"/>
      <c r="COM1" s="224"/>
      <c r="CON1" s="224"/>
      <c r="COO1" s="224"/>
      <c r="COP1" s="224"/>
      <c r="COQ1" s="224"/>
      <c r="COR1" s="224"/>
      <c r="COS1" s="224"/>
      <c r="COT1" s="224"/>
      <c r="COU1" s="224"/>
      <c r="COV1" s="224"/>
      <c r="COW1" s="224"/>
      <c r="COX1" s="224"/>
      <c r="COY1" s="224"/>
      <c r="COZ1" s="224"/>
      <c r="CPA1" s="224"/>
      <c r="CPB1" s="224"/>
      <c r="CPC1" s="224"/>
      <c r="CPD1" s="224"/>
      <c r="CPE1" s="224"/>
      <c r="CPF1" s="224"/>
      <c r="CPG1" s="224"/>
      <c r="CPH1" s="224"/>
      <c r="CPI1" s="224"/>
      <c r="CPJ1" s="224"/>
      <c r="CPK1" s="224"/>
      <c r="CPL1" s="224"/>
      <c r="CPM1" s="224"/>
      <c r="CPN1" s="224"/>
      <c r="CPO1" s="224"/>
      <c r="CPP1" s="224"/>
      <c r="CPQ1" s="224"/>
      <c r="CPR1" s="224"/>
      <c r="CPS1" s="224"/>
      <c r="CPT1" s="224"/>
      <c r="CPU1" s="224"/>
      <c r="CPV1" s="224"/>
      <c r="CPW1" s="224"/>
      <c r="CPX1" s="224"/>
      <c r="CPY1" s="224"/>
      <c r="CPZ1" s="224"/>
      <c r="CQA1" s="224"/>
      <c r="CQB1" s="224"/>
      <c r="CQC1" s="224"/>
      <c r="CQD1" s="224"/>
      <c r="CQE1" s="224"/>
      <c r="CQF1" s="224"/>
      <c r="CQG1" s="224"/>
      <c r="CQH1" s="224"/>
      <c r="CQI1" s="224"/>
      <c r="CQJ1" s="224"/>
      <c r="CQK1" s="224"/>
      <c r="CQL1" s="224"/>
      <c r="CQM1" s="224"/>
      <c r="CQN1" s="224"/>
      <c r="CQO1" s="224"/>
      <c r="CQP1" s="224"/>
      <c r="CQQ1" s="224"/>
      <c r="CQR1" s="224"/>
      <c r="CQS1" s="224"/>
      <c r="CQT1" s="224"/>
      <c r="CQU1" s="224"/>
      <c r="CQV1" s="224"/>
      <c r="CQW1" s="224"/>
      <c r="CQX1" s="224"/>
      <c r="CQY1" s="224"/>
      <c r="CQZ1" s="224"/>
      <c r="CRA1" s="224"/>
      <c r="CRB1" s="224"/>
      <c r="CRC1" s="224"/>
      <c r="CRD1" s="224"/>
      <c r="CRE1" s="224"/>
      <c r="CRF1" s="224"/>
      <c r="CRG1" s="224"/>
      <c r="CRH1" s="224"/>
      <c r="CRI1" s="224"/>
      <c r="CRJ1" s="224"/>
      <c r="CRK1" s="224"/>
      <c r="CRL1" s="224"/>
      <c r="CRM1" s="224"/>
      <c r="CRN1" s="224"/>
      <c r="CRO1" s="224"/>
      <c r="CRP1" s="224"/>
      <c r="CRQ1" s="224"/>
      <c r="CRR1" s="224"/>
      <c r="CRS1" s="224"/>
      <c r="CRT1" s="224"/>
      <c r="CRU1" s="224"/>
      <c r="CRV1" s="224"/>
      <c r="CRW1" s="224"/>
      <c r="CRX1" s="224"/>
      <c r="CRY1" s="224"/>
      <c r="CRZ1" s="224"/>
      <c r="CSA1" s="224"/>
      <c r="CSB1" s="224"/>
      <c r="CSC1" s="224"/>
      <c r="CSD1" s="224"/>
      <c r="CSE1" s="224"/>
      <c r="CSF1" s="224"/>
      <c r="CSG1" s="224"/>
      <c r="CSH1" s="224"/>
      <c r="CSI1" s="224"/>
      <c r="CSJ1" s="224"/>
      <c r="CSK1" s="224"/>
      <c r="CSL1" s="224"/>
      <c r="CSM1" s="224"/>
      <c r="CSN1" s="224"/>
      <c r="CSO1" s="224"/>
      <c r="CSP1" s="224"/>
      <c r="CSQ1" s="224"/>
      <c r="CSR1" s="224"/>
      <c r="CSS1" s="224"/>
      <c r="CST1" s="224"/>
      <c r="CSU1" s="224"/>
      <c r="CSV1" s="224"/>
      <c r="CSW1" s="224"/>
      <c r="CSX1" s="224"/>
      <c r="CSY1" s="224"/>
      <c r="CSZ1" s="224"/>
      <c r="CTA1" s="224"/>
      <c r="CTB1" s="224"/>
      <c r="CTC1" s="224"/>
      <c r="CTD1" s="224"/>
      <c r="CTE1" s="224"/>
      <c r="CTF1" s="224"/>
      <c r="CTG1" s="224"/>
      <c r="CTH1" s="224"/>
      <c r="CTI1" s="224"/>
      <c r="CTJ1" s="224"/>
      <c r="CTK1" s="224"/>
      <c r="CTL1" s="224"/>
      <c r="CTM1" s="224"/>
      <c r="CTN1" s="224"/>
      <c r="CTO1" s="224"/>
      <c r="CTP1" s="224"/>
      <c r="CTQ1" s="224"/>
      <c r="CTR1" s="224"/>
      <c r="CTS1" s="224"/>
      <c r="CTT1" s="224"/>
      <c r="CTU1" s="224"/>
      <c r="CTV1" s="224"/>
      <c r="CTW1" s="224"/>
      <c r="CTX1" s="224"/>
      <c r="CTY1" s="224"/>
      <c r="CTZ1" s="224"/>
      <c r="CUA1" s="224"/>
      <c r="CUB1" s="224"/>
      <c r="CUC1" s="224"/>
      <c r="CUD1" s="224"/>
      <c r="CUE1" s="224"/>
      <c r="CUF1" s="224"/>
      <c r="CUG1" s="224"/>
      <c r="CUH1" s="224"/>
      <c r="CUI1" s="224"/>
      <c r="CUJ1" s="224"/>
      <c r="CUK1" s="224"/>
      <c r="CUL1" s="224"/>
      <c r="CUM1" s="224"/>
      <c r="CUN1" s="224"/>
      <c r="CUO1" s="224"/>
      <c r="CUP1" s="224"/>
      <c r="CUQ1" s="224"/>
      <c r="CUR1" s="224"/>
      <c r="CUS1" s="224"/>
      <c r="CUT1" s="224"/>
      <c r="CUU1" s="224"/>
      <c r="CUV1" s="224"/>
      <c r="CUW1" s="224"/>
      <c r="CUX1" s="224"/>
      <c r="CUY1" s="224"/>
      <c r="CUZ1" s="224"/>
      <c r="CVA1" s="224"/>
      <c r="CVB1" s="224"/>
      <c r="CVC1" s="224"/>
      <c r="CVD1" s="224"/>
      <c r="CVE1" s="224"/>
      <c r="CVF1" s="224"/>
      <c r="CVG1" s="224"/>
      <c r="CVH1" s="224"/>
      <c r="CVI1" s="224"/>
      <c r="CVJ1" s="224"/>
      <c r="CVK1" s="224"/>
      <c r="CVL1" s="224"/>
      <c r="CVM1" s="224"/>
      <c r="CVN1" s="224"/>
      <c r="CVO1" s="224"/>
      <c r="CVP1" s="224"/>
      <c r="CVQ1" s="224"/>
      <c r="CVR1" s="224"/>
      <c r="CVS1" s="224"/>
      <c r="CVT1" s="224"/>
      <c r="CVU1" s="224"/>
      <c r="CVV1" s="224"/>
      <c r="CVW1" s="224"/>
      <c r="CVX1" s="224"/>
      <c r="CVY1" s="224"/>
      <c r="CVZ1" s="224"/>
      <c r="CWA1" s="224"/>
      <c r="CWB1" s="224"/>
      <c r="CWC1" s="224"/>
      <c r="CWD1" s="224"/>
      <c r="CWE1" s="224"/>
      <c r="CWF1" s="224"/>
      <c r="CWG1" s="224"/>
      <c r="CWH1" s="224"/>
      <c r="CWI1" s="224"/>
      <c r="CWJ1" s="224"/>
      <c r="CWK1" s="224"/>
      <c r="CWL1" s="224"/>
      <c r="CWM1" s="224"/>
      <c r="CWN1" s="224"/>
      <c r="CWO1" s="224"/>
      <c r="CWP1" s="224"/>
      <c r="CWQ1" s="224"/>
      <c r="CWR1" s="224"/>
      <c r="CWS1" s="224"/>
      <c r="CWT1" s="224"/>
      <c r="CWU1" s="224"/>
      <c r="CWV1" s="224"/>
      <c r="CWW1" s="224"/>
      <c r="CWX1" s="224"/>
      <c r="CWY1" s="224"/>
      <c r="CWZ1" s="224"/>
      <c r="CXA1" s="224"/>
      <c r="CXB1" s="224"/>
      <c r="CXC1" s="224"/>
      <c r="CXD1" s="224"/>
      <c r="CXE1" s="224"/>
      <c r="CXF1" s="224"/>
      <c r="CXG1" s="224"/>
      <c r="CXH1" s="224"/>
      <c r="CXI1" s="224"/>
      <c r="CXJ1" s="224"/>
      <c r="CXK1" s="224"/>
      <c r="CXL1" s="224"/>
      <c r="CXM1" s="224"/>
      <c r="CXN1" s="224"/>
      <c r="CXO1" s="224"/>
      <c r="CXP1" s="224"/>
      <c r="CXQ1" s="224"/>
      <c r="CXR1" s="224"/>
      <c r="CXS1" s="224"/>
      <c r="CXT1" s="224"/>
      <c r="CXU1" s="224"/>
      <c r="CXV1" s="224"/>
      <c r="CXW1" s="224"/>
      <c r="CXX1" s="224"/>
      <c r="CXY1" s="224"/>
      <c r="CXZ1" s="224"/>
      <c r="CYA1" s="224"/>
      <c r="CYB1" s="224"/>
      <c r="CYC1" s="224"/>
      <c r="CYD1" s="224"/>
      <c r="CYE1" s="224"/>
      <c r="CYF1" s="224"/>
      <c r="CYG1" s="224"/>
      <c r="CYH1" s="224"/>
      <c r="CYI1" s="224"/>
      <c r="CYJ1" s="224"/>
      <c r="CYK1" s="224"/>
      <c r="CYL1" s="224"/>
      <c r="CYM1" s="224"/>
      <c r="CYN1" s="224"/>
      <c r="CYO1" s="224"/>
      <c r="CYP1" s="224"/>
      <c r="CYQ1" s="224"/>
      <c r="CYR1" s="224"/>
      <c r="CYS1" s="224"/>
      <c r="CYT1" s="224"/>
      <c r="CYU1" s="224"/>
      <c r="CYV1" s="224"/>
      <c r="CYW1" s="224"/>
      <c r="CYX1" s="224"/>
      <c r="CYY1" s="224"/>
      <c r="CYZ1" s="224"/>
      <c r="CZA1" s="224"/>
      <c r="CZB1" s="224"/>
      <c r="CZC1" s="224"/>
      <c r="CZD1" s="224"/>
      <c r="CZE1" s="224"/>
      <c r="CZF1" s="224"/>
      <c r="CZG1" s="224"/>
      <c r="CZH1" s="224"/>
      <c r="CZI1" s="224"/>
      <c r="CZJ1" s="224"/>
      <c r="CZK1" s="224"/>
      <c r="CZL1" s="224"/>
      <c r="CZM1" s="224"/>
      <c r="CZN1" s="224"/>
      <c r="CZO1" s="224"/>
      <c r="CZP1" s="224"/>
      <c r="CZQ1" s="224"/>
      <c r="CZR1" s="224"/>
      <c r="CZS1" s="224"/>
      <c r="CZT1" s="224"/>
      <c r="CZU1" s="224"/>
      <c r="CZV1" s="224"/>
      <c r="CZW1" s="224"/>
      <c r="CZX1" s="224"/>
      <c r="CZY1" s="224"/>
      <c r="CZZ1" s="224"/>
      <c r="DAA1" s="224"/>
      <c r="DAB1" s="224"/>
      <c r="DAC1" s="224"/>
      <c r="DAD1" s="224"/>
      <c r="DAE1" s="224"/>
      <c r="DAF1" s="224"/>
      <c r="DAG1" s="224"/>
      <c r="DAH1" s="224"/>
      <c r="DAI1" s="224"/>
      <c r="DAJ1" s="224"/>
      <c r="DAK1" s="224"/>
      <c r="DAL1" s="224"/>
      <c r="DAM1" s="224"/>
      <c r="DAN1" s="224"/>
      <c r="DAO1" s="224"/>
      <c r="DAP1" s="224"/>
      <c r="DAQ1" s="224"/>
      <c r="DAR1" s="224"/>
      <c r="DAS1" s="224"/>
      <c r="DAT1" s="224"/>
      <c r="DAU1" s="224"/>
      <c r="DAV1" s="224"/>
      <c r="DAW1" s="224"/>
      <c r="DAX1" s="224"/>
      <c r="DAY1" s="224"/>
      <c r="DAZ1" s="224"/>
      <c r="DBA1" s="224"/>
      <c r="DBB1" s="224"/>
      <c r="DBC1" s="224"/>
      <c r="DBD1" s="224"/>
      <c r="DBE1" s="224"/>
      <c r="DBF1" s="224"/>
      <c r="DBG1" s="224"/>
      <c r="DBH1" s="224"/>
      <c r="DBI1" s="224"/>
      <c r="DBJ1" s="224"/>
      <c r="DBK1" s="224"/>
      <c r="DBL1" s="224"/>
      <c r="DBM1" s="224"/>
      <c r="DBN1" s="224"/>
      <c r="DBO1" s="224"/>
      <c r="DBP1" s="224"/>
      <c r="DBQ1" s="224"/>
      <c r="DBR1" s="224"/>
      <c r="DBS1" s="224"/>
      <c r="DBT1" s="224"/>
      <c r="DBU1" s="224"/>
      <c r="DBV1" s="224"/>
      <c r="DBW1" s="224"/>
      <c r="DBX1" s="224"/>
      <c r="DBY1" s="224"/>
      <c r="DBZ1" s="224"/>
      <c r="DCA1" s="224"/>
      <c r="DCB1" s="224"/>
      <c r="DCC1" s="224"/>
      <c r="DCD1" s="224"/>
      <c r="DCE1" s="224"/>
      <c r="DCF1" s="224"/>
      <c r="DCG1" s="224"/>
      <c r="DCH1" s="224"/>
      <c r="DCI1" s="224"/>
      <c r="DCJ1" s="224"/>
      <c r="DCK1" s="224"/>
      <c r="DCL1" s="224"/>
      <c r="DCM1" s="224"/>
      <c r="DCN1" s="224"/>
      <c r="DCO1" s="224"/>
      <c r="DCP1" s="224"/>
      <c r="DCQ1" s="224"/>
      <c r="DCR1" s="224"/>
      <c r="DCS1" s="224"/>
      <c r="DCT1" s="224"/>
      <c r="DCU1" s="224"/>
      <c r="DCV1" s="224"/>
      <c r="DCW1" s="224"/>
      <c r="DCX1" s="224"/>
      <c r="DCY1" s="224"/>
      <c r="DCZ1" s="224"/>
      <c r="DDA1" s="224"/>
      <c r="DDB1" s="224"/>
      <c r="DDC1" s="224"/>
      <c r="DDD1" s="224"/>
      <c r="DDE1" s="224"/>
      <c r="DDF1" s="224"/>
      <c r="DDG1" s="224"/>
      <c r="DDH1" s="224"/>
      <c r="DDI1" s="224"/>
      <c r="DDJ1" s="224"/>
      <c r="DDK1" s="224"/>
      <c r="DDL1" s="224"/>
      <c r="DDM1" s="224"/>
      <c r="DDN1" s="224"/>
      <c r="DDO1" s="224"/>
      <c r="DDP1" s="224"/>
      <c r="DDQ1" s="224"/>
      <c r="DDR1" s="224"/>
      <c r="DDS1" s="224"/>
      <c r="DDT1" s="224"/>
      <c r="DDU1" s="224"/>
      <c r="DDV1" s="224"/>
      <c r="DDW1" s="224"/>
      <c r="DDX1" s="224"/>
      <c r="DDY1" s="224"/>
      <c r="DDZ1" s="224"/>
      <c r="DEA1" s="224"/>
      <c r="DEB1" s="224"/>
      <c r="DEC1" s="224"/>
      <c r="DED1" s="224"/>
      <c r="DEE1" s="224"/>
      <c r="DEF1" s="224"/>
      <c r="DEG1" s="224"/>
      <c r="DEH1" s="224"/>
      <c r="DEI1" s="224"/>
      <c r="DEJ1" s="224"/>
      <c r="DEK1" s="224"/>
      <c r="DEL1" s="224"/>
      <c r="DEM1" s="224"/>
      <c r="DEN1" s="224"/>
      <c r="DEO1" s="224"/>
      <c r="DEP1" s="224"/>
      <c r="DEQ1" s="224"/>
      <c r="DER1" s="224"/>
      <c r="DES1" s="224"/>
      <c r="DET1" s="224"/>
      <c r="DEU1" s="224"/>
      <c r="DEV1" s="224"/>
      <c r="DEW1" s="224"/>
      <c r="DEX1" s="224"/>
      <c r="DEY1" s="224"/>
      <c r="DEZ1" s="224"/>
      <c r="DFA1" s="224"/>
      <c r="DFB1" s="224"/>
      <c r="DFC1" s="224"/>
      <c r="DFD1" s="224"/>
      <c r="DFE1" s="224"/>
      <c r="DFF1" s="224"/>
      <c r="DFG1" s="224"/>
      <c r="DFH1" s="224"/>
      <c r="DFI1" s="224"/>
      <c r="DFJ1" s="224"/>
      <c r="DFK1" s="224"/>
      <c r="DFL1" s="224"/>
      <c r="DFM1" s="224"/>
      <c r="DFN1" s="224"/>
      <c r="DFO1" s="224"/>
      <c r="DFP1" s="224"/>
      <c r="DFQ1" s="224"/>
      <c r="DFR1" s="224"/>
      <c r="DFS1" s="224"/>
      <c r="DFT1" s="224"/>
      <c r="DFU1" s="224"/>
      <c r="DFV1" s="224"/>
      <c r="DFW1" s="224"/>
      <c r="DFX1" s="224"/>
      <c r="DFY1" s="224"/>
      <c r="DFZ1" s="224"/>
      <c r="DGA1" s="224"/>
      <c r="DGB1" s="224"/>
      <c r="DGC1" s="224"/>
      <c r="DGD1" s="224"/>
      <c r="DGE1" s="224"/>
      <c r="DGF1" s="224"/>
      <c r="DGG1" s="224"/>
      <c r="DGH1" s="224"/>
      <c r="DGI1" s="224"/>
      <c r="DGJ1" s="224"/>
      <c r="DGK1" s="224"/>
      <c r="DGL1" s="224"/>
      <c r="DGM1" s="224"/>
      <c r="DGN1" s="224"/>
      <c r="DGO1" s="224"/>
      <c r="DGP1" s="224"/>
      <c r="DGQ1" s="224"/>
      <c r="DGR1" s="224"/>
      <c r="DGS1" s="224"/>
      <c r="DGT1" s="224"/>
      <c r="DGU1" s="224"/>
      <c r="DGV1" s="224"/>
      <c r="DGW1" s="224"/>
      <c r="DGX1" s="224"/>
      <c r="DGY1" s="224"/>
      <c r="DGZ1" s="224"/>
      <c r="DHA1" s="224"/>
      <c r="DHB1" s="224"/>
      <c r="DHC1" s="224"/>
      <c r="DHD1" s="224"/>
      <c r="DHE1" s="224"/>
      <c r="DHF1" s="224"/>
      <c r="DHG1" s="224"/>
      <c r="DHH1" s="224"/>
      <c r="DHI1" s="224"/>
      <c r="DHJ1" s="224"/>
      <c r="DHK1" s="224"/>
      <c r="DHL1" s="224"/>
      <c r="DHM1" s="224"/>
      <c r="DHN1" s="224"/>
      <c r="DHO1" s="224"/>
      <c r="DHP1" s="224"/>
      <c r="DHQ1" s="224"/>
      <c r="DHR1" s="224"/>
      <c r="DHS1" s="224"/>
      <c r="DHT1" s="224"/>
      <c r="DHU1" s="224"/>
      <c r="DHV1" s="224"/>
      <c r="DHW1" s="224"/>
      <c r="DHX1" s="224"/>
      <c r="DHY1" s="224"/>
      <c r="DHZ1" s="224"/>
      <c r="DIA1" s="224"/>
      <c r="DIB1" s="224"/>
      <c r="DIC1" s="224"/>
      <c r="DID1" s="224"/>
      <c r="DIE1" s="224"/>
      <c r="DIF1" s="224"/>
      <c r="DIG1" s="224"/>
      <c r="DIH1" s="224"/>
      <c r="DII1" s="224"/>
      <c r="DIJ1" s="224"/>
      <c r="DIK1" s="224"/>
      <c r="DIL1" s="224"/>
      <c r="DIM1" s="224"/>
      <c r="DIN1" s="224"/>
      <c r="DIO1" s="224"/>
      <c r="DIP1" s="224"/>
      <c r="DIQ1" s="224"/>
      <c r="DIR1" s="224"/>
      <c r="DIS1" s="224"/>
      <c r="DIT1" s="224"/>
      <c r="DIU1" s="224"/>
      <c r="DIV1" s="224"/>
      <c r="DIW1" s="224"/>
      <c r="DIX1" s="224"/>
      <c r="DIY1" s="224"/>
      <c r="DIZ1" s="224"/>
      <c r="DJA1" s="224"/>
      <c r="DJB1" s="224"/>
      <c r="DJC1" s="224"/>
      <c r="DJD1" s="224"/>
      <c r="DJE1" s="224"/>
      <c r="DJF1" s="224"/>
      <c r="DJG1" s="224"/>
      <c r="DJH1" s="224"/>
      <c r="DJI1" s="224"/>
      <c r="DJJ1" s="224"/>
      <c r="DJK1" s="224"/>
      <c r="DJL1" s="224"/>
      <c r="DJM1" s="224"/>
      <c r="DJN1" s="224"/>
      <c r="DJO1" s="224"/>
      <c r="DJP1" s="224"/>
      <c r="DJQ1" s="224"/>
      <c r="DJR1" s="224"/>
      <c r="DJS1" s="224"/>
      <c r="DJT1" s="224"/>
      <c r="DJU1" s="224"/>
      <c r="DJV1" s="224"/>
      <c r="DJW1" s="224"/>
      <c r="DJX1" s="224"/>
      <c r="DJY1" s="224"/>
      <c r="DJZ1" s="224"/>
      <c r="DKA1" s="224"/>
      <c r="DKB1" s="224"/>
      <c r="DKC1" s="224"/>
      <c r="DKD1" s="224"/>
      <c r="DKE1" s="224"/>
      <c r="DKF1" s="224"/>
      <c r="DKG1" s="224"/>
      <c r="DKH1" s="224"/>
      <c r="DKI1" s="224"/>
      <c r="DKJ1" s="224"/>
      <c r="DKK1" s="224"/>
      <c r="DKL1" s="224"/>
      <c r="DKM1" s="224"/>
      <c r="DKN1" s="224"/>
      <c r="DKO1" s="224"/>
      <c r="DKP1" s="224"/>
      <c r="DKQ1" s="224"/>
      <c r="DKR1" s="224"/>
      <c r="DKS1" s="224"/>
      <c r="DKT1" s="224"/>
      <c r="DKU1" s="224"/>
      <c r="DKV1" s="224"/>
      <c r="DKW1" s="224"/>
      <c r="DKX1" s="224"/>
      <c r="DKY1" s="224"/>
      <c r="DKZ1" s="224"/>
      <c r="DLA1" s="224"/>
      <c r="DLB1" s="224"/>
      <c r="DLC1" s="224"/>
      <c r="DLD1" s="224"/>
      <c r="DLE1" s="224"/>
      <c r="DLF1" s="224"/>
      <c r="DLG1" s="224"/>
      <c r="DLH1" s="224"/>
      <c r="DLI1" s="224"/>
      <c r="DLJ1" s="224"/>
      <c r="DLK1" s="224"/>
      <c r="DLL1" s="224"/>
      <c r="DLM1" s="224"/>
      <c r="DLN1" s="224"/>
      <c r="DLO1" s="224"/>
      <c r="DLP1" s="224"/>
      <c r="DLQ1" s="224"/>
      <c r="DLR1" s="224"/>
      <c r="DLS1" s="224"/>
      <c r="DLT1" s="224"/>
      <c r="DLU1" s="224"/>
      <c r="DLV1" s="224"/>
      <c r="DLW1" s="224"/>
      <c r="DLX1" s="224"/>
      <c r="DLY1" s="224"/>
      <c r="DLZ1" s="224"/>
      <c r="DMA1" s="224"/>
      <c r="DMB1" s="224"/>
      <c r="DMC1" s="224"/>
      <c r="DMD1" s="224"/>
      <c r="DME1" s="224"/>
      <c r="DMF1" s="224"/>
      <c r="DMG1" s="224"/>
      <c r="DMH1" s="224"/>
      <c r="DMI1" s="224"/>
      <c r="DMJ1" s="224"/>
      <c r="DMK1" s="224"/>
      <c r="DML1" s="224"/>
      <c r="DMM1" s="224"/>
      <c r="DMN1" s="224"/>
      <c r="DMO1" s="224"/>
      <c r="DMP1" s="224"/>
      <c r="DMQ1" s="224"/>
      <c r="DMR1" s="224"/>
      <c r="DMS1" s="224"/>
      <c r="DMT1" s="224"/>
      <c r="DMU1" s="224"/>
      <c r="DMV1" s="224"/>
      <c r="DMW1" s="224"/>
      <c r="DMX1" s="224"/>
      <c r="DMY1" s="224"/>
      <c r="DMZ1" s="224"/>
      <c r="DNA1" s="224"/>
      <c r="DNB1" s="224"/>
      <c r="DNC1" s="224"/>
      <c r="DND1" s="224"/>
      <c r="DNE1" s="224"/>
      <c r="DNF1" s="224"/>
      <c r="DNG1" s="224"/>
      <c r="DNH1" s="224"/>
      <c r="DNI1" s="224"/>
      <c r="DNJ1" s="224"/>
      <c r="DNK1" s="224"/>
      <c r="DNL1" s="224"/>
      <c r="DNM1" s="224"/>
      <c r="DNN1" s="224"/>
      <c r="DNO1" s="224"/>
      <c r="DNP1" s="224"/>
      <c r="DNQ1" s="224"/>
      <c r="DNR1" s="224"/>
      <c r="DNS1" s="224"/>
      <c r="DNT1" s="224"/>
      <c r="DNU1" s="224"/>
      <c r="DNV1" s="224"/>
      <c r="DNW1" s="224"/>
      <c r="DNX1" s="224"/>
      <c r="DNY1" s="224"/>
      <c r="DNZ1" s="224"/>
      <c r="DOA1" s="224"/>
      <c r="DOB1" s="224"/>
      <c r="DOC1" s="224"/>
      <c r="DOD1" s="224"/>
      <c r="DOE1" s="224"/>
      <c r="DOF1" s="224"/>
      <c r="DOG1" s="224"/>
      <c r="DOH1" s="224"/>
      <c r="DOI1" s="224"/>
      <c r="DOJ1" s="224"/>
      <c r="DOK1" s="224"/>
      <c r="DOL1" s="224"/>
      <c r="DOM1" s="224"/>
      <c r="DON1" s="224"/>
      <c r="DOO1" s="224"/>
      <c r="DOP1" s="224"/>
      <c r="DOQ1" s="224"/>
      <c r="DOR1" s="224"/>
      <c r="DOS1" s="224"/>
      <c r="DOT1" s="224"/>
      <c r="DOU1" s="224"/>
      <c r="DOV1" s="224"/>
      <c r="DOW1" s="224"/>
      <c r="DOX1" s="224"/>
      <c r="DOY1" s="224"/>
      <c r="DOZ1" s="224"/>
      <c r="DPA1" s="224"/>
      <c r="DPB1" s="224"/>
      <c r="DPC1" s="224"/>
      <c r="DPD1" s="224"/>
      <c r="DPE1" s="224"/>
      <c r="DPF1" s="224"/>
      <c r="DPG1" s="224"/>
      <c r="DPH1" s="224"/>
      <c r="DPI1" s="224"/>
      <c r="DPJ1" s="224"/>
      <c r="DPK1" s="224"/>
      <c r="DPL1" s="224"/>
      <c r="DPM1" s="224"/>
      <c r="DPN1" s="224"/>
      <c r="DPO1" s="224"/>
      <c r="DPP1" s="224"/>
      <c r="DPQ1" s="224"/>
      <c r="DPR1" s="224"/>
      <c r="DPS1" s="224"/>
      <c r="DPT1" s="224"/>
      <c r="DPU1" s="224"/>
      <c r="DPV1" s="224"/>
      <c r="DPW1" s="224"/>
      <c r="DPX1" s="224"/>
      <c r="DPY1" s="224"/>
      <c r="DPZ1" s="224"/>
      <c r="DQA1" s="224"/>
      <c r="DQB1" s="224"/>
      <c r="DQC1" s="224"/>
      <c r="DQD1" s="224"/>
      <c r="DQE1" s="224"/>
      <c r="DQF1" s="224"/>
      <c r="DQG1" s="224"/>
      <c r="DQH1" s="224"/>
      <c r="DQI1" s="224"/>
      <c r="DQJ1" s="224"/>
      <c r="DQK1" s="224"/>
      <c r="DQL1" s="224"/>
      <c r="DQM1" s="224"/>
      <c r="DQN1" s="224"/>
      <c r="DQO1" s="224"/>
      <c r="DQP1" s="224"/>
      <c r="DQQ1" s="224"/>
      <c r="DQR1" s="224"/>
      <c r="DQS1" s="224"/>
      <c r="DQT1" s="224"/>
      <c r="DQU1" s="224"/>
      <c r="DQV1" s="224"/>
      <c r="DQW1" s="224"/>
      <c r="DQX1" s="224"/>
      <c r="DQY1" s="224"/>
      <c r="DQZ1" s="224"/>
      <c r="DRA1" s="224"/>
      <c r="DRB1" s="224"/>
      <c r="DRC1" s="224"/>
      <c r="DRD1" s="224"/>
      <c r="DRE1" s="224"/>
      <c r="DRF1" s="224"/>
      <c r="DRG1" s="224"/>
      <c r="DRH1" s="224"/>
      <c r="DRI1" s="224"/>
      <c r="DRJ1" s="224"/>
      <c r="DRK1" s="224"/>
      <c r="DRL1" s="224"/>
      <c r="DRM1" s="224"/>
      <c r="DRN1" s="224"/>
      <c r="DRO1" s="224"/>
      <c r="DRP1" s="224"/>
      <c r="DRQ1" s="224"/>
      <c r="DRR1" s="224"/>
      <c r="DRS1" s="224"/>
      <c r="DRT1" s="224"/>
      <c r="DRU1" s="224"/>
      <c r="DRV1" s="224"/>
      <c r="DRW1" s="224"/>
      <c r="DRX1" s="224"/>
      <c r="DRY1" s="224"/>
      <c r="DRZ1" s="224"/>
      <c r="DSA1" s="224"/>
      <c r="DSB1" s="224"/>
      <c r="DSC1" s="224"/>
      <c r="DSD1" s="224"/>
      <c r="DSE1" s="224"/>
      <c r="DSF1" s="224"/>
      <c r="DSG1" s="224"/>
      <c r="DSH1" s="224"/>
      <c r="DSI1" s="224"/>
      <c r="DSJ1" s="224"/>
      <c r="DSK1" s="224"/>
      <c r="DSL1" s="224"/>
      <c r="DSM1" s="224"/>
      <c r="DSN1" s="224"/>
      <c r="DSO1" s="224"/>
      <c r="DSP1" s="224"/>
      <c r="DSQ1" s="224"/>
      <c r="DSR1" s="224"/>
      <c r="DSS1" s="224"/>
      <c r="DST1" s="224"/>
      <c r="DSU1" s="224"/>
      <c r="DSV1" s="224"/>
      <c r="DSW1" s="224"/>
      <c r="DSX1" s="224"/>
      <c r="DSY1" s="224"/>
      <c r="DSZ1" s="224"/>
      <c r="DTA1" s="224"/>
      <c r="DTB1" s="224"/>
      <c r="DTC1" s="224"/>
      <c r="DTD1" s="224"/>
      <c r="DTE1" s="224"/>
      <c r="DTF1" s="224"/>
      <c r="DTG1" s="224"/>
      <c r="DTH1" s="224"/>
      <c r="DTI1" s="224"/>
      <c r="DTJ1" s="224"/>
      <c r="DTK1" s="224"/>
      <c r="DTL1" s="224"/>
      <c r="DTM1" s="224"/>
      <c r="DTN1" s="224"/>
      <c r="DTO1" s="224"/>
      <c r="DTP1" s="224"/>
      <c r="DTQ1" s="224"/>
      <c r="DTR1" s="224"/>
      <c r="DTS1" s="224"/>
      <c r="DTT1" s="224"/>
      <c r="DTU1" s="224"/>
      <c r="DTV1" s="224"/>
      <c r="DTW1" s="224"/>
      <c r="DTX1" s="224"/>
      <c r="DTY1" s="224"/>
      <c r="DTZ1" s="224"/>
      <c r="DUA1" s="224"/>
      <c r="DUB1" s="224"/>
      <c r="DUC1" s="224"/>
      <c r="DUD1" s="224"/>
      <c r="DUE1" s="224"/>
      <c r="DUF1" s="224"/>
      <c r="DUG1" s="224"/>
      <c r="DUH1" s="224"/>
      <c r="DUI1" s="224"/>
      <c r="DUJ1" s="224"/>
      <c r="DUK1" s="224"/>
      <c r="DUL1" s="224"/>
      <c r="DUM1" s="224"/>
      <c r="DUN1" s="224"/>
      <c r="DUO1" s="224"/>
      <c r="DUP1" s="224"/>
      <c r="DUQ1" s="224"/>
      <c r="DUR1" s="224"/>
      <c r="DUS1" s="224"/>
      <c r="DUT1" s="224"/>
      <c r="DUU1" s="224"/>
      <c r="DUV1" s="224"/>
      <c r="DUW1" s="224"/>
      <c r="DUX1" s="224"/>
      <c r="DUY1" s="224"/>
      <c r="DUZ1" s="224"/>
      <c r="DVA1" s="224"/>
      <c r="DVB1" s="224"/>
      <c r="DVC1" s="224"/>
      <c r="DVD1" s="224"/>
      <c r="DVE1" s="224"/>
      <c r="DVF1" s="224"/>
      <c r="DVG1" s="224"/>
      <c r="DVH1" s="224"/>
      <c r="DVI1" s="224"/>
      <c r="DVJ1" s="224"/>
      <c r="DVK1" s="224"/>
      <c r="DVL1" s="224"/>
      <c r="DVM1" s="224"/>
      <c r="DVN1" s="224"/>
      <c r="DVO1" s="224"/>
      <c r="DVP1" s="224"/>
      <c r="DVQ1" s="224"/>
      <c r="DVR1" s="224"/>
      <c r="DVS1" s="224"/>
      <c r="DVT1" s="224"/>
      <c r="DVU1" s="224"/>
      <c r="DVV1" s="224"/>
      <c r="DVW1" s="224"/>
      <c r="DVX1" s="224"/>
      <c r="DVY1" s="224"/>
      <c r="DVZ1" s="224"/>
      <c r="DWA1" s="224"/>
      <c r="DWB1" s="224"/>
      <c r="DWC1" s="224"/>
      <c r="DWD1" s="224"/>
      <c r="DWE1" s="224"/>
      <c r="DWF1" s="224"/>
      <c r="DWG1" s="224"/>
      <c r="DWH1" s="224"/>
      <c r="DWI1" s="224"/>
      <c r="DWJ1" s="224"/>
      <c r="DWK1" s="224"/>
      <c r="DWL1" s="224"/>
      <c r="DWM1" s="224"/>
      <c r="DWN1" s="224"/>
      <c r="DWO1" s="224"/>
      <c r="DWP1" s="224"/>
      <c r="DWQ1" s="224"/>
      <c r="DWR1" s="224"/>
      <c r="DWS1" s="224"/>
      <c r="DWT1" s="224"/>
      <c r="DWU1" s="224"/>
      <c r="DWV1" s="224"/>
      <c r="DWW1" s="224"/>
      <c r="DWX1" s="224"/>
      <c r="DWY1" s="224"/>
      <c r="DWZ1" s="224"/>
      <c r="DXA1" s="224"/>
      <c r="DXB1" s="224"/>
      <c r="DXC1" s="224"/>
      <c r="DXD1" s="224"/>
      <c r="DXE1" s="224"/>
      <c r="DXF1" s="224"/>
      <c r="DXG1" s="224"/>
      <c r="DXH1" s="224"/>
      <c r="DXI1" s="224"/>
      <c r="DXJ1" s="224"/>
      <c r="DXK1" s="224"/>
      <c r="DXL1" s="224"/>
      <c r="DXM1" s="224"/>
      <c r="DXN1" s="224"/>
      <c r="DXO1" s="224"/>
      <c r="DXP1" s="224"/>
      <c r="DXQ1" s="224"/>
      <c r="DXR1" s="224"/>
      <c r="DXS1" s="224"/>
      <c r="DXT1" s="224"/>
      <c r="DXU1" s="224"/>
      <c r="DXV1" s="224"/>
      <c r="DXW1" s="224"/>
      <c r="DXX1" s="224"/>
      <c r="DXY1" s="224"/>
      <c r="DXZ1" s="224"/>
      <c r="DYA1" s="224"/>
      <c r="DYB1" s="224"/>
      <c r="DYC1" s="224"/>
      <c r="DYD1" s="224"/>
      <c r="DYE1" s="224"/>
      <c r="DYF1" s="224"/>
      <c r="DYG1" s="224"/>
      <c r="DYH1" s="224"/>
      <c r="DYI1" s="224"/>
      <c r="DYJ1" s="224"/>
      <c r="DYK1" s="224"/>
      <c r="DYL1" s="224"/>
      <c r="DYM1" s="224"/>
      <c r="DYN1" s="224"/>
      <c r="DYO1" s="224"/>
      <c r="DYP1" s="224"/>
      <c r="DYQ1" s="224"/>
      <c r="DYR1" s="224"/>
      <c r="DYS1" s="224"/>
      <c r="DYT1" s="224"/>
      <c r="DYU1" s="224"/>
      <c r="DYV1" s="224"/>
      <c r="DYW1" s="224"/>
      <c r="DYX1" s="224"/>
      <c r="DYY1" s="224"/>
      <c r="DYZ1" s="224"/>
      <c r="DZA1" s="224"/>
      <c r="DZB1" s="224"/>
      <c r="DZC1" s="224"/>
      <c r="DZD1" s="224"/>
      <c r="DZE1" s="224"/>
      <c r="DZF1" s="224"/>
      <c r="DZG1" s="224"/>
      <c r="DZH1" s="224"/>
      <c r="DZI1" s="224"/>
      <c r="DZJ1" s="224"/>
      <c r="DZK1" s="224"/>
      <c r="DZL1" s="224"/>
      <c r="DZM1" s="224"/>
      <c r="DZN1" s="224"/>
      <c r="DZO1" s="224"/>
      <c r="DZP1" s="224"/>
      <c r="DZQ1" s="224"/>
      <c r="DZR1" s="224"/>
      <c r="DZS1" s="224"/>
      <c r="DZT1" s="224"/>
      <c r="DZU1" s="224"/>
      <c r="DZV1" s="224"/>
      <c r="DZW1" s="224"/>
      <c r="DZX1" s="224"/>
      <c r="DZY1" s="224"/>
      <c r="DZZ1" s="224"/>
      <c r="EAA1" s="224"/>
      <c r="EAB1" s="224"/>
      <c r="EAC1" s="224"/>
      <c r="EAD1" s="224"/>
      <c r="EAE1" s="224"/>
      <c r="EAF1" s="224"/>
      <c r="EAG1" s="224"/>
      <c r="EAH1" s="224"/>
      <c r="EAI1" s="224"/>
      <c r="EAJ1" s="224"/>
      <c r="EAK1" s="224"/>
      <c r="EAL1" s="224"/>
      <c r="EAM1" s="224"/>
      <c r="EAN1" s="224"/>
      <c r="EAO1" s="224"/>
      <c r="EAP1" s="224"/>
      <c r="EAQ1" s="224"/>
      <c r="EAR1" s="224"/>
      <c r="EAS1" s="224"/>
      <c r="EAT1" s="224"/>
      <c r="EAU1" s="224"/>
      <c r="EAV1" s="224"/>
      <c r="EAW1" s="224"/>
      <c r="EAX1" s="224"/>
      <c r="EAY1" s="224"/>
      <c r="EAZ1" s="224"/>
      <c r="EBA1" s="224"/>
      <c r="EBB1" s="224"/>
      <c r="EBC1" s="224"/>
      <c r="EBD1" s="224"/>
      <c r="EBE1" s="224"/>
      <c r="EBF1" s="224"/>
      <c r="EBG1" s="224"/>
      <c r="EBH1" s="224"/>
      <c r="EBI1" s="224"/>
      <c r="EBJ1" s="224"/>
      <c r="EBK1" s="224"/>
      <c r="EBL1" s="224"/>
      <c r="EBM1" s="224"/>
      <c r="EBN1" s="224"/>
      <c r="EBO1" s="224"/>
      <c r="EBP1" s="224"/>
      <c r="EBQ1" s="224"/>
      <c r="EBR1" s="224"/>
      <c r="EBS1" s="224"/>
      <c r="EBT1" s="224"/>
      <c r="EBU1" s="224"/>
      <c r="EBV1" s="224"/>
      <c r="EBW1" s="224"/>
      <c r="EBX1" s="224"/>
      <c r="EBY1" s="224"/>
      <c r="EBZ1" s="224"/>
      <c r="ECA1" s="224"/>
      <c r="ECB1" s="224"/>
      <c r="ECC1" s="224"/>
      <c r="ECD1" s="224"/>
      <c r="ECE1" s="224"/>
      <c r="ECF1" s="224"/>
      <c r="ECG1" s="224"/>
      <c r="ECH1" s="224"/>
      <c r="ECI1" s="224"/>
      <c r="ECJ1" s="224"/>
      <c r="ECK1" s="224"/>
      <c r="ECL1" s="224"/>
      <c r="ECM1" s="224"/>
      <c r="ECN1" s="224"/>
      <c r="ECO1" s="224"/>
      <c r="ECP1" s="224"/>
      <c r="ECQ1" s="224"/>
      <c r="ECR1" s="224"/>
      <c r="ECS1" s="224"/>
      <c r="ECT1" s="224"/>
      <c r="ECU1" s="224"/>
      <c r="ECV1" s="224"/>
      <c r="ECW1" s="224"/>
      <c r="ECX1" s="224"/>
      <c r="ECY1" s="224"/>
      <c r="ECZ1" s="224"/>
      <c r="EDA1" s="224"/>
      <c r="EDB1" s="224"/>
      <c r="EDC1" s="224"/>
      <c r="EDD1" s="224"/>
      <c r="EDE1" s="224"/>
      <c r="EDF1" s="224"/>
      <c r="EDG1" s="224"/>
      <c r="EDH1" s="224"/>
      <c r="EDI1" s="224"/>
      <c r="EDJ1" s="224"/>
      <c r="EDK1" s="224"/>
      <c r="EDL1" s="224"/>
      <c r="EDM1" s="224"/>
      <c r="EDN1" s="224"/>
      <c r="EDO1" s="224"/>
      <c r="EDP1" s="224"/>
      <c r="EDQ1" s="224"/>
      <c r="EDR1" s="224"/>
      <c r="EDS1" s="224"/>
      <c r="EDT1" s="224"/>
      <c r="EDU1" s="224"/>
      <c r="EDV1" s="224"/>
      <c r="EDW1" s="224"/>
      <c r="EDX1" s="224"/>
      <c r="EDY1" s="224"/>
      <c r="EDZ1" s="224"/>
      <c r="EEA1" s="224"/>
      <c r="EEB1" s="224"/>
      <c r="EEC1" s="224"/>
      <c r="EED1" s="224"/>
      <c r="EEE1" s="224"/>
      <c r="EEF1" s="224"/>
      <c r="EEG1" s="224"/>
      <c r="EEH1" s="224"/>
      <c r="EEI1" s="224"/>
      <c r="EEJ1" s="224"/>
      <c r="EEK1" s="224"/>
      <c r="EEL1" s="224"/>
      <c r="EEM1" s="224"/>
      <c r="EEN1" s="224"/>
      <c r="EEO1" s="224"/>
      <c r="EEP1" s="224"/>
      <c r="EEQ1" s="224"/>
      <c r="EER1" s="224"/>
      <c r="EES1" s="224"/>
      <c r="EET1" s="224"/>
      <c r="EEU1" s="224"/>
      <c r="EEV1" s="224"/>
      <c r="EEW1" s="224"/>
      <c r="EEX1" s="224"/>
      <c r="EEY1" s="224"/>
      <c r="EEZ1" s="224"/>
      <c r="EFA1" s="224"/>
      <c r="EFB1" s="224"/>
      <c r="EFC1" s="224"/>
      <c r="EFD1" s="224"/>
      <c r="EFE1" s="224"/>
      <c r="EFF1" s="224"/>
      <c r="EFG1" s="224"/>
      <c r="EFH1" s="224"/>
      <c r="EFI1" s="224"/>
      <c r="EFJ1" s="224"/>
      <c r="EFK1" s="224"/>
      <c r="EFL1" s="224"/>
      <c r="EFM1" s="224"/>
      <c r="EFN1" s="224"/>
      <c r="EFO1" s="224"/>
      <c r="EFP1" s="224"/>
      <c r="EFQ1" s="224"/>
      <c r="EFR1" s="224"/>
      <c r="EFS1" s="224"/>
      <c r="EFT1" s="224"/>
      <c r="EFU1" s="224"/>
      <c r="EFV1" s="224"/>
      <c r="EFW1" s="224"/>
      <c r="EFX1" s="224"/>
      <c r="EFY1" s="224"/>
      <c r="EFZ1" s="224"/>
      <c r="EGA1" s="224"/>
      <c r="EGB1" s="224"/>
      <c r="EGC1" s="224"/>
      <c r="EGD1" s="224"/>
      <c r="EGE1" s="224"/>
      <c r="EGF1" s="224"/>
      <c r="EGG1" s="224"/>
      <c r="EGH1" s="224"/>
      <c r="EGI1" s="224"/>
      <c r="EGJ1" s="224"/>
      <c r="EGK1" s="224"/>
      <c r="EGL1" s="224"/>
      <c r="EGM1" s="224"/>
      <c r="EGN1" s="224"/>
      <c r="EGO1" s="224"/>
      <c r="EGP1" s="224"/>
      <c r="EGQ1" s="224"/>
      <c r="EGR1" s="224"/>
      <c r="EGS1" s="224"/>
      <c r="EGT1" s="224"/>
      <c r="EGU1" s="224"/>
      <c r="EGV1" s="224"/>
      <c r="EGW1" s="224"/>
      <c r="EGX1" s="224"/>
      <c r="EGY1" s="224"/>
      <c r="EGZ1" s="224"/>
      <c r="EHA1" s="224"/>
      <c r="EHB1" s="224"/>
      <c r="EHC1" s="224"/>
      <c r="EHD1" s="224"/>
      <c r="EHE1" s="224"/>
      <c r="EHF1" s="224"/>
      <c r="EHG1" s="224"/>
      <c r="EHH1" s="224"/>
      <c r="EHI1" s="224"/>
      <c r="EHJ1" s="224"/>
      <c r="EHK1" s="224"/>
      <c r="EHL1" s="224"/>
      <c r="EHM1" s="224"/>
      <c r="EHN1" s="224"/>
      <c r="EHO1" s="224"/>
      <c r="EHP1" s="224"/>
      <c r="EHQ1" s="224"/>
      <c r="EHR1" s="224"/>
      <c r="EHS1" s="224"/>
      <c r="EHT1" s="224"/>
      <c r="EHU1" s="224"/>
      <c r="EHV1" s="224"/>
      <c r="EHW1" s="224"/>
      <c r="EHX1" s="224"/>
      <c r="EHY1" s="224"/>
      <c r="EHZ1" s="224"/>
      <c r="EIA1" s="224"/>
      <c r="EIB1" s="224"/>
      <c r="EIC1" s="224"/>
      <c r="EID1" s="224"/>
      <c r="EIE1" s="224"/>
      <c r="EIF1" s="224"/>
      <c r="EIG1" s="224"/>
      <c r="EIH1" s="224"/>
      <c r="EII1" s="224"/>
      <c r="EIJ1" s="224"/>
      <c r="EIK1" s="224"/>
      <c r="EIL1" s="224"/>
      <c r="EIM1" s="224"/>
      <c r="EIN1" s="224"/>
      <c r="EIO1" s="224"/>
      <c r="EIP1" s="224"/>
      <c r="EIQ1" s="224"/>
      <c r="EIR1" s="224"/>
      <c r="EIS1" s="224"/>
      <c r="EIT1" s="224"/>
      <c r="EIU1" s="224"/>
      <c r="EIV1" s="224"/>
      <c r="EIW1" s="224"/>
      <c r="EIX1" s="224"/>
      <c r="EIY1" s="224"/>
      <c r="EIZ1" s="224"/>
      <c r="EJA1" s="224"/>
      <c r="EJB1" s="224"/>
      <c r="EJC1" s="224"/>
      <c r="EJD1" s="224"/>
      <c r="EJE1" s="224"/>
      <c r="EJF1" s="224"/>
      <c r="EJG1" s="224"/>
      <c r="EJH1" s="224"/>
      <c r="EJI1" s="224"/>
      <c r="EJJ1" s="224"/>
      <c r="EJK1" s="224"/>
      <c r="EJL1" s="224"/>
      <c r="EJM1" s="224"/>
      <c r="EJN1" s="224"/>
      <c r="EJO1" s="224"/>
      <c r="EJP1" s="224"/>
      <c r="EJQ1" s="224"/>
      <c r="EJR1" s="224"/>
      <c r="EJS1" s="224"/>
      <c r="EJT1" s="224"/>
      <c r="EJU1" s="224"/>
      <c r="EJV1" s="224"/>
      <c r="EJW1" s="224"/>
      <c r="EJX1" s="224"/>
      <c r="EJY1" s="224"/>
      <c r="EJZ1" s="224"/>
      <c r="EKA1" s="224"/>
      <c r="EKB1" s="224"/>
      <c r="EKC1" s="224"/>
      <c r="EKD1" s="224"/>
      <c r="EKE1" s="224"/>
      <c r="EKF1" s="224"/>
      <c r="EKG1" s="224"/>
      <c r="EKH1" s="224"/>
      <c r="EKI1" s="224"/>
      <c r="EKJ1" s="224"/>
      <c r="EKK1" s="224"/>
      <c r="EKL1" s="224"/>
      <c r="EKM1" s="224"/>
      <c r="EKN1" s="224"/>
      <c r="EKO1" s="224"/>
      <c r="EKP1" s="224"/>
      <c r="EKQ1" s="224"/>
      <c r="EKR1" s="224"/>
      <c r="EKS1" s="224"/>
      <c r="EKT1" s="224"/>
      <c r="EKU1" s="224"/>
      <c r="EKV1" s="224"/>
      <c r="EKW1" s="224"/>
      <c r="EKX1" s="224"/>
      <c r="EKY1" s="224"/>
      <c r="EKZ1" s="224"/>
      <c r="ELA1" s="224"/>
      <c r="ELB1" s="224"/>
      <c r="ELC1" s="224"/>
      <c r="ELD1" s="224"/>
      <c r="ELE1" s="224"/>
      <c r="ELF1" s="224"/>
      <c r="ELG1" s="224"/>
      <c r="ELH1" s="224"/>
      <c r="ELI1" s="224"/>
      <c r="ELJ1" s="224"/>
      <c r="ELK1" s="224"/>
      <c r="ELL1" s="224"/>
      <c r="ELM1" s="224"/>
      <c r="ELN1" s="224"/>
      <c r="ELO1" s="224"/>
      <c r="ELP1" s="224"/>
      <c r="ELQ1" s="224"/>
      <c r="ELR1" s="224"/>
      <c r="ELS1" s="224"/>
      <c r="ELT1" s="224"/>
      <c r="ELU1" s="224"/>
      <c r="ELV1" s="224"/>
      <c r="ELW1" s="224"/>
      <c r="ELX1" s="224"/>
      <c r="ELY1" s="224"/>
      <c r="ELZ1" s="224"/>
      <c r="EMA1" s="224"/>
      <c r="EMB1" s="224"/>
      <c r="EMC1" s="224"/>
      <c r="EMD1" s="224"/>
      <c r="EME1" s="224"/>
      <c r="EMF1" s="224"/>
      <c r="EMG1" s="224"/>
      <c r="EMH1" s="224"/>
      <c r="EMI1" s="224"/>
      <c r="EMJ1" s="224"/>
      <c r="EMK1" s="224"/>
      <c r="EML1" s="224"/>
      <c r="EMM1" s="224"/>
      <c r="EMN1" s="224"/>
      <c r="EMO1" s="224"/>
      <c r="EMP1" s="224"/>
      <c r="EMQ1" s="224"/>
      <c r="EMR1" s="224"/>
      <c r="EMS1" s="224"/>
      <c r="EMT1" s="224"/>
      <c r="EMU1" s="224"/>
      <c r="EMV1" s="224"/>
      <c r="EMW1" s="224"/>
      <c r="EMX1" s="224"/>
      <c r="EMY1" s="224"/>
      <c r="EMZ1" s="224"/>
      <c r="ENA1" s="224"/>
      <c r="ENB1" s="224"/>
      <c r="ENC1" s="224"/>
      <c r="END1" s="224"/>
      <c r="ENE1" s="224"/>
      <c r="ENF1" s="224"/>
      <c r="ENG1" s="224"/>
      <c r="ENH1" s="224"/>
      <c r="ENI1" s="224"/>
      <c r="ENJ1" s="224"/>
      <c r="ENK1" s="224"/>
      <c r="ENL1" s="224"/>
      <c r="ENM1" s="224"/>
      <c r="ENN1" s="224"/>
      <c r="ENO1" s="224"/>
      <c r="ENP1" s="224"/>
      <c r="ENQ1" s="224"/>
      <c r="ENR1" s="224"/>
      <c r="ENS1" s="224"/>
      <c r="ENT1" s="224"/>
      <c r="ENU1" s="224"/>
      <c r="ENV1" s="224"/>
      <c r="ENW1" s="224"/>
      <c r="ENX1" s="224"/>
      <c r="ENY1" s="224"/>
      <c r="ENZ1" s="224"/>
      <c r="EOA1" s="224"/>
      <c r="EOB1" s="224"/>
      <c r="EOC1" s="224"/>
      <c r="EOD1" s="224"/>
      <c r="EOE1" s="224"/>
      <c r="EOF1" s="224"/>
      <c r="EOG1" s="224"/>
      <c r="EOH1" s="224"/>
      <c r="EOI1" s="224"/>
      <c r="EOJ1" s="224"/>
      <c r="EOK1" s="224"/>
      <c r="EOL1" s="224"/>
      <c r="EOM1" s="224"/>
      <c r="EON1" s="224"/>
      <c r="EOO1" s="224"/>
      <c r="EOP1" s="224"/>
      <c r="EOQ1" s="224"/>
      <c r="EOR1" s="224"/>
      <c r="EOS1" s="224"/>
      <c r="EOT1" s="224"/>
      <c r="EOU1" s="224"/>
      <c r="EOV1" s="224"/>
      <c r="EOW1" s="224"/>
      <c r="EOX1" s="224"/>
      <c r="EOY1" s="224"/>
      <c r="EOZ1" s="224"/>
      <c r="EPA1" s="224"/>
      <c r="EPB1" s="224"/>
      <c r="EPC1" s="224"/>
      <c r="EPD1" s="224"/>
      <c r="EPE1" s="224"/>
      <c r="EPF1" s="224"/>
      <c r="EPG1" s="224"/>
      <c r="EPH1" s="224"/>
      <c r="EPI1" s="224"/>
      <c r="EPJ1" s="224"/>
      <c r="EPK1" s="224"/>
      <c r="EPL1" s="224"/>
      <c r="EPM1" s="224"/>
      <c r="EPN1" s="224"/>
      <c r="EPO1" s="224"/>
      <c r="EPP1" s="224"/>
      <c r="EPQ1" s="224"/>
      <c r="EPR1" s="224"/>
      <c r="EPS1" s="224"/>
      <c r="EPT1" s="224"/>
      <c r="EPU1" s="224"/>
      <c r="EPV1" s="224"/>
      <c r="EPW1" s="224"/>
      <c r="EPX1" s="224"/>
      <c r="EPY1" s="224"/>
      <c r="EPZ1" s="224"/>
      <c r="EQA1" s="224"/>
      <c r="EQB1" s="224"/>
      <c r="EQC1" s="224"/>
      <c r="EQD1" s="224"/>
      <c r="EQE1" s="224"/>
      <c r="EQF1" s="224"/>
      <c r="EQG1" s="224"/>
      <c r="EQH1" s="224"/>
      <c r="EQI1" s="224"/>
      <c r="EQJ1" s="224"/>
      <c r="EQK1" s="224"/>
      <c r="EQL1" s="224"/>
      <c r="EQM1" s="224"/>
      <c r="EQN1" s="224"/>
      <c r="EQO1" s="224"/>
      <c r="EQP1" s="224"/>
      <c r="EQQ1" s="224"/>
      <c r="EQR1" s="224"/>
      <c r="EQS1" s="224"/>
      <c r="EQT1" s="224"/>
      <c r="EQU1" s="224"/>
      <c r="EQV1" s="224"/>
      <c r="EQW1" s="224"/>
      <c r="EQX1" s="224"/>
      <c r="EQY1" s="224"/>
      <c r="EQZ1" s="224"/>
      <c r="ERA1" s="224"/>
      <c r="ERB1" s="224"/>
      <c r="ERC1" s="224"/>
      <c r="ERD1" s="224"/>
      <c r="ERE1" s="224"/>
      <c r="ERF1" s="224"/>
      <c r="ERG1" s="224"/>
      <c r="ERH1" s="224"/>
      <c r="ERI1" s="224"/>
      <c r="ERJ1" s="224"/>
      <c r="ERK1" s="224"/>
      <c r="ERL1" s="224"/>
      <c r="ERM1" s="224"/>
      <c r="ERN1" s="224"/>
      <c r="ERO1" s="224"/>
      <c r="ERP1" s="224"/>
      <c r="ERQ1" s="224"/>
      <c r="ERR1" s="224"/>
      <c r="ERS1" s="224"/>
      <c r="ERT1" s="224"/>
      <c r="ERU1" s="224"/>
      <c r="ERV1" s="224"/>
      <c r="ERW1" s="224"/>
      <c r="ERX1" s="224"/>
      <c r="ERY1" s="224"/>
      <c r="ERZ1" s="224"/>
      <c r="ESA1" s="224"/>
      <c r="ESB1" s="224"/>
      <c r="ESC1" s="224"/>
      <c r="ESD1" s="224"/>
      <c r="ESE1" s="224"/>
      <c r="ESF1" s="224"/>
      <c r="ESG1" s="224"/>
      <c r="ESH1" s="224"/>
      <c r="ESI1" s="224"/>
      <c r="ESJ1" s="224"/>
      <c r="ESK1" s="224"/>
      <c r="ESL1" s="224"/>
      <c r="ESM1" s="224"/>
      <c r="ESN1" s="224"/>
      <c r="ESO1" s="224"/>
      <c r="ESP1" s="224"/>
      <c r="ESQ1" s="224"/>
      <c r="ESR1" s="224"/>
      <c r="ESS1" s="224"/>
      <c r="EST1" s="224"/>
      <c r="ESU1" s="224"/>
      <c r="ESV1" s="224"/>
      <c r="ESW1" s="224"/>
      <c r="ESX1" s="224"/>
      <c r="ESY1" s="224"/>
      <c r="ESZ1" s="224"/>
      <c r="ETA1" s="224"/>
      <c r="ETB1" s="224"/>
      <c r="ETC1" s="224"/>
      <c r="ETD1" s="224"/>
      <c r="ETE1" s="224"/>
      <c r="ETF1" s="224"/>
      <c r="ETG1" s="224"/>
      <c r="ETH1" s="224"/>
      <c r="ETI1" s="224"/>
      <c r="ETJ1" s="224"/>
      <c r="ETK1" s="224"/>
      <c r="ETL1" s="224"/>
      <c r="ETM1" s="224"/>
      <c r="ETN1" s="224"/>
      <c r="ETO1" s="224"/>
      <c r="ETP1" s="224"/>
      <c r="ETQ1" s="224"/>
      <c r="ETR1" s="224"/>
      <c r="ETS1" s="224"/>
      <c r="ETT1" s="224"/>
      <c r="ETU1" s="224"/>
      <c r="ETV1" s="224"/>
      <c r="ETW1" s="224"/>
      <c r="ETX1" s="224"/>
      <c r="ETY1" s="224"/>
      <c r="ETZ1" s="224"/>
      <c r="EUA1" s="224"/>
      <c r="EUB1" s="224"/>
      <c r="EUC1" s="224"/>
      <c r="EUD1" s="224"/>
      <c r="EUE1" s="224"/>
      <c r="EUF1" s="224"/>
      <c r="EUG1" s="224"/>
      <c r="EUH1" s="224"/>
      <c r="EUI1" s="224"/>
      <c r="EUJ1" s="224"/>
      <c r="EUK1" s="224"/>
      <c r="EUL1" s="224"/>
      <c r="EUM1" s="224"/>
      <c r="EUN1" s="224"/>
      <c r="EUO1" s="224"/>
      <c r="EUP1" s="224"/>
      <c r="EUQ1" s="224"/>
      <c r="EUR1" s="224"/>
      <c r="EUS1" s="224"/>
      <c r="EUT1" s="224"/>
      <c r="EUU1" s="224"/>
      <c r="EUV1" s="224"/>
      <c r="EUW1" s="224"/>
      <c r="EUX1" s="224"/>
      <c r="EUY1" s="224"/>
      <c r="EUZ1" s="224"/>
      <c r="EVA1" s="224"/>
      <c r="EVB1" s="224"/>
      <c r="EVC1" s="224"/>
      <c r="EVD1" s="224"/>
      <c r="EVE1" s="224"/>
      <c r="EVF1" s="224"/>
      <c r="EVG1" s="224"/>
      <c r="EVH1" s="224"/>
      <c r="EVI1" s="224"/>
      <c r="EVJ1" s="224"/>
      <c r="EVK1" s="224"/>
      <c r="EVL1" s="224"/>
      <c r="EVM1" s="224"/>
      <c r="EVN1" s="224"/>
      <c r="EVO1" s="224"/>
      <c r="EVP1" s="224"/>
      <c r="EVQ1" s="224"/>
      <c r="EVR1" s="224"/>
      <c r="EVS1" s="224"/>
      <c r="EVT1" s="224"/>
      <c r="EVU1" s="224"/>
      <c r="EVV1" s="224"/>
      <c r="EVW1" s="224"/>
      <c r="EVX1" s="224"/>
      <c r="EVY1" s="224"/>
      <c r="EVZ1" s="224"/>
      <c r="EWA1" s="224"/>
      <c r="EWB1" s="224"/>
      <c r="EWC1" s="224"/>
      <c r="EWD1" s="224"/>
      <c r="EWE1" s="224"/>
      <c r="EWF1" s="224"/>
      <c r="EWG1" s="224"/>
      <c r="EWH1" s="224"/>
      <c r="EWI1" s="224"/>
      <c r="EWJ1" s="224"/>
      <c r="EWK1" s="224"/>
      <c r="EWL1" s="224"/>
      <c r="EWM1" s="224"/>
      <c r="EWN1" s="224"/>
      <c r="EWO1" s="224"/>
      <c r="EWP1" s="224"/>
      <c r="EWQ1" s="224"/>
      <c r="EWR1" s="224"/>
      <c r="EWS1" s="224"/>
      <c r="EWT1" s="224"/>
      <c r="EWU1" s="224"/>
      <c r="EWV1" s="224"/>
      <c r="EWW1" s="224"/>
      <c r="EWX1" s="224"/>
      <c r="EWY1" s="224"/>
      <c r="EWZ1" s="224"/>
      <c r="EXA1" s="224"/>
      <c r="EXB1" s="224"/>
      <c r="EXC1" s="224"/>
      <c r="EXD1" s="224"/>
      <c r="EXE1" s="224"/>
      <c r="EXF1" s="224"/>
      <c r="EXG1" s="224"/>
      <c r="EXH1" s="224"/>
      <c r="EXI1" s="224"/>
      <c r="EXJ1" s="224"/>
      <c r="EXK1" s="224"/>
      <c r="EXL1" s="224"/>
      <c r="EXM1" s="224"/>
      <c r="EXN1" s="224"/>
      <c r="EXO1" s="224"/>
      <c r="EXP1" s="224"/>
      <c r="EXQ1" s="224"/>
      <c r="EXR1" s="224"/>
      <c r="EXS1" s="224"/>
      <c r="EXT1" s="224"/>
      <c r="EXU1" s="224"/>
      <c r="EXV1" s="224"/>
      <c r="EXW1" s="224"/>
      <c r="EXX1" s="224"/>
      <c r="EXY1" s="224"/>
      <c r="EXZ1" s="224"/>
      <c r="EYA1" s="224"/>
      <c r="EYB1" s="224"/>
      <c r="EYC1" s="224"/>
      <c r="EYD1" s="224"/>
      <c r="EYE1" s="224"/>
      <c r="EYF1" s="224"/>
      <c r="EYG1" s="224"/>
      <c r="EYH1" s="224"/>
      <c r="EYI1" s="224"/>
      <c r="EYJ1" s="224"/>
      <c r="EYK1" s="224"/>
      <c r="EYL1" s="224"/>
      <c r="EYM1" s="224"/>
      <c r="EYN1" s="224"/>
      <c r="EYO1" s="224"/>
      <c r="EYP1" s="224"/>
      <c r="EYQ1" s="224"/>
      <c r="EYR1" s="224"/>
      <c r="EYS1" s="224"/>
      <c r="EYT1" s="224"/>
      <c r="EYU1" s="224"/>
      <c r="EYV1" s="224"/>
      <c r="EYW1" s="224"/>
      <c r="EYX1" s="224"/>
      <c r="EYY1" s="224"/>
      <c r="EYZ1" s="224"/>
      <c r="EZA1" s="224"/>
      <c r="EZB1" s="224"/>
      <c r="EZC1" s="224"/>
      <c r="EZD1" s="224"/>
      <c r="EZE1" s="224"/>
      <c r="EZF1" s="224"/>
      <c r="EZG1" s="224"/>
      <c r="EZH1" s="224"/>
      <c r="EZI1" s="224"/>
      <c r="EZJ1" s="224"/>
      <c r="EZK1" s="224"/>
      <c r="EZL1" s="224"/>
      <c r="EZM1" s="224"/>
      <c r="EZN1" s="224"/>
      <c r="EZO1" s="224"/>
      <c r="EZP1" s="224"/>
      <c r="EZQ1" s="224"/>
      <c r="EZR1" s="224"/>
      <c r="EZS1" s="224"/>
      <c r="EZT1" s="224"/>
      <c r="EZU1" s="224"/>
      <c r="EZV1" s="224"/>
      <c r="EZW1" s="224"/>
      <c r="EZX1" s="224"/>
      <c r="EZY1" s="224"/>
      <c r="EZZ1" s="224"/>
      <c r="FAA1" s="224"/>
      <c r="FAB1" s="224"/>
      <c r="FAC1" s="224"/>
      <c r="FAD1" s="224"/>
      <c r="FAE1" s="224"/>
      <c r="FAF1" s="224"/>
      <c r="FAG1" s="224"/>
      <c r="FAH1" s="224"/>
      <c r="FAI1" s="224"/>
      <c r="FAJ1" s="224"/>
      <c r="FAK1" s="224"/>
      <c r="FAL1" s="224"/>
      <c r="FAM1" s="224"/>
      <c r="FAN1" s="224"/>
      <c r="FAO1" s="224"/>
      <c r="FAP1" s="224"/>
      <c r="FAQ1" s="224"/>
      <c r="FAR1" s="224"/>
      <c r="FAS1" s="224"/>
      <c r="FAT1" s="224"/>
      <c r="FAU1" s="224"/>
      <c r="FAV1" s="224"/>
      <c r="FAW1" s="224"/>
      <c r="FAX1" s="224"/>
      <c r="FAY1" s="224"/>
      <c r="FAZ1" s="224"/>
      <c r="FBA1" s="224"/>
      <c r="FBB1" s="224"/>
      <c r="FBC1" s="224"/>
      <c r="FBD1" s="224"/>
      <c r="FBE1" s="224"/>
      <c r="FBF1" s="224"/>
      <c r="FBG1" s="224"/>
      <c r="FBH1" s="224"/>
      <c r="FBI1" s="224"/>
      <c r="FBJ1" s="224"/>
      <c r="FBK1" s="224"/>
      <c r="FBL1" s="224"/>
      <c r="FBM1" s="224"/>
      <c r="FBN1" s="224"/>
      <c r="FBO1" s="224"/>
      <c r="FBP1" s="224"/>
      <c r="FBQ1" s="224"/>
      <c r="FBR1" s="224"/>
      <c r="FBS1" s="224"/>
      <c r="FBT1" s="224"/>
      <c r="FBU1" s="224"/>
      <c r="FBV1" s="224"/>
      <c r="FBW1" s="224"/>
      <c r="FBX1" s="224"/>
      <c r="FBY1" s="224"/>
      <c r="FBZ1" s="224"/>
      <c r="FCA1" s="224"/>
      <c r="FCB1" s="224"/>
      <c r="FCC1" s="224"/>
      <c r="FCD1" s="224"/>
      <c r="FCE1" s="224"/>
      <c r="FCF1" s="224"/>
      <c r="FCG1" s="224"/>
      <c r="FCH1" s="224"/>
      <c r="FCI1" s="224"/>
      <c r="FCJ1" s="224"/>
      <c r="FCK1" s="224"/>
      <c r="FCL1" s="224"/>
      <c r="FCM1" s="224"/>
      <c r="FCN1" s="224"/>
      <c r="FCO1" s="224"/>
      <c r="FCP1" s="224"/>
      <c r="FCQ1" s="224"/>
      <c r="FCR1" s="224"/>
      <c r="FCS1" s="224"/>
      <c r="FCT1" s="224"/>
      <c r="FCU1" s="224"/>
      <c r="FCV1" s="224"/>
      <c r="FCW1" s="224"/>
      <c r="FCX1" s="224"/>
      <c r="FCY1" s="224"/>
      <c r="FCZ1" s="224"/>
      <c r="FDA1" s="224"/>
      <c r="FDB1" s="224"/>
      <c r="FDC1" s="224"/>
      <c r="FDD1" s="224"/>
      <c r="FDE1" s="224"/>
      <c r="FDF1" s="224"/>
      <c r="FDG1" s="224"/>
      <c r="FDH1" s="224"/>
      <c r="FDI1" s="224"/>
      <c r="FDJ1" s="224"/>
      <c r="FDK1" s="224"/>
      <c r="FDL1" s="224"/>
      <c r="FDM1" s="224"/>
      <c r="FDN1" s="224"/>
      <c r="FDO1" s="224"/>
      <c r="FDP1" s="224"/>
      <c r="FDQ1" s="224"/>
      <c r="FDR1" s="224"/>
      <c r="FDS1" s="224"/>
      <c r="FDT1" s="224"/>
      <c r="FDU1" s="224"/>
      <c r="FDV1" s="224"/>
      <c r="FDW1" s="224"/>
      <c r="FDX1" s="224"/>
      <c r="FDY1" s="224"/>
      <c r="FDZ1" s="224"/>
      <c r="FEA1" s="224"/>
      <c r="FEB1" s="224"/>
      <c r="FEC1" s="224"/>
      <c r="FED1" s="224"/>
      <c r="FEE1" s="224"/>
      <c r="FEF1" s="224"/>
      <c r="FEG1" s="224"/>
      <c r="FEH1" s="224"/>
      <c r="FEI1" s="224"/>
      <c r="FEJ1" s="224"/>
      <c r="FEK1" s="224"/>
      <c r="FEL1" s="224"/>
      <c r="FEM1" s="224"/>
      <c r="FEN1" s="224"/>
      <c r="FEO1" s="224"/>
      <c r="FEP1" s="224"/>
      <c r="FEQ1" s="224"/>
      <c r="FER1" s="224"/>
      <c r="FES1" s="224"/>
      <c r="FET1" s="224"/>
      <c r="FEU1" s="224"/>
      <c r="FEV1" s="224"/>
      <c r="FEW1" s="224"/>
      <c r="FEX1" s="224"/>
      <c r="FEY1" s="224"/>
      <c r="FEZ1" s="224"/>
      <c r="FFA1" s="224"/>
      <c r="FFB1" s="224"/>
      <c r="FFC1" s="224"/>
      <c r="FFD1" s="224"/>
      <c r="FFE1" s="224"/>
      <c r="FFF1" s="224"/>
      <c r="FFG1" s="224"/>
      <c r="FFH1" s="224"/>
      <c r="FFI1" s="224"/>
      <c r="FFJ1" s="224"/>
      <c r="FFK1" s="224"/>
      <c r="FFL1" s="224"/>
      <c r="FFM1" s="224"/>
      <c r="FFN1" s="224"/>
      <c r="FFO1" s="224"/>
      <c r="FFP1" s="224"/>
      <c r="FFQ1" s="224"/>
      <c r="FFR1" s="224"/>
      <c r="FFS1" s="224"/>
      <c r="FFT1" s="224"/>
      <c r="FFU1" s="224"/>
      <c r="FFV1" s="224"/>
      <c r="FFW1" s="224"/>
      <c r="FFX1" s="224"/>
      <c r="FFY1" s="224"/>
      <c r="FFZ1" s="224"/>
      <c r="FGA1" s="224"/>
      <c r="FGB1" s="224"/>
      <c r="FGC1" s="224"/>
      <c r="FGD1" s="224"/>
      <c r="FGE1" s="224"/>
      <c r="FGF1" s="224"/>
      <c r="FGG1" s="224"/>
      <c r="FGH1" s="224"/>
      <c r="FGI1" s="224"/>
      <c r="FGJ1" s="224"/>
      <c r="FGK1" s="224"/>
      <c r="FGL1" s="224"/>
      <c r="FGM1" s="224"/>
      <c r="FGN1" s="224"/>
      <c r="FGO1" s="224"/>
      <c r="FGP1" s="224"/>
      <c r="FGQ1" s="224"/>
      <c r="FGR1" s="224"/>
      <c r="FGS1" s="224"/>
      <c r="FGT1" s="224"/>
      <c r="FGU1" s="224"/>
      <c r="FGV1" s="224"/>
      <c r="FGW1" s="224"/>
      <c r="FGX1" s="224"/>
      <c r="FGY1" s="224"/>
      <c r="FGZ1" s="224"/>
      <c r="FHA1" s="224"/>
      <c r="FHB1" s="224"/>
      <c r="FHC1" s="224"/>
      <c r="FHD1" s="224"/>
      <c r="FHE1" s="224"/>
      <c r="FHF1" s="224"/>
      <c r="FHG1" s="224"/>
      <c r="FHH1" s="224"/>
      <c r="FHI1" s="224"/>
      <c r="FHJ1" s="224"/>
      <c r="FHK1" s="224"/>
      <c r="FHL1" s="224"/>
      <c r="FHM1" s="224"/>
      <c r="FHN1" s="224"/>
      <c r="FHO1" s="224"/>
      <c r="FHP1" s="224"/>
      <c r="FHQ1" s="224"/>
      <c r="FHR1" s="224"/>
      <c r="FHS1" s="224"/>
      <c r="FHT1" s="224"/>
      <c r="FHU1" s="224"/>
      <c r="FHV1" s="224"/>
      <c r="FHW1" s="224"/>
      <c r="FHX1" s="224"/>
      <c r="FHY1" s="224"/>
      <c r="FHZ1" s="224"/>
      <c r="FIA1" s="224"/>
      <c r="FIB1" s="224"/>
      <c r="FIC1" s="224"/>
      <c r="FID1" s="224"/>
      <c r="FIE1" s="224"/>
      <c r="FIF1" s="224"/>
      <c r="FIG1" s="224"/>
      <c r="FIH1" s="224"/>
      <c r="FII1" s="224"/>
      <c r="FIJ1" s="224"/>
      <c r="FIK1" s="224"/>
      <c r="FIL1" s="224"/>
      <c r="FIM1" s="224"/>
      <c r="FIN1" s="224"/>
      <c r="FIO1" s="224"/>
      <c r="FIP1" s="224"/>
      <c r="FIQ1" s="224"/>
      <c r="FIR1" s="224"/>
      <c r="FIS1" s="224"/>
      <c r="FIT1" s="224"/>
      <c r="FIU1" s="224"/>
      <c r="FIV1" s="224"/>
      <c r="FIW1" s="224"/>
      <c r="FIX1" s="224"/>
      <c r="FIY1" s="224"/>
      <c r="FIZ1" s="224"/>
      <c r="FJA1" s="224"/>
      <c r="FJB1" s="224"/>
      <c r="FJC1" s="224"/>
      <c r="FJD1" s="224"/>
      <c r="FJE1" s="224"/>
      <c r="FJF1" s="224"/>
      <c r="FJG1" s="224"/>
      <c r="FJH1" s="224"/>
      <c r="FJI1" s="224"/>
      <c r="FJJ1" s="224"/>
      <c r="FJK1" s="224"/>
      <c r="FJL1" s="224"/>
      <c r="FJM1" s="224"/>
      <c r="FJN1" s="224"/>
      <c r="FJO1" s="224"/>
      <c r="FJP1" s="224"/>
      <c r="FJQ1" s="224"/>
      <c r="FJR1" s="224"/>
      <c r="FJS1" s="224"/>
      <c r="FJT1" s="224"/>
      <c r="FJU1" s="224"/>
      <c r="FJV1" s="224"/>
      <c r="FJW1" s="224"/>
      <c r="FJX1" s="224"/>
      <c r="FJY1" s="224"/>
      <c r="FJZ1" s="224"/>
      <c r="FKA1" s="224"/>
      <c r="FKB1" s="224"/>
      <c r="FKC1" s="224"/>
      <c r="FKD1" s="224"/>
      <c r="FKE1" s="224"/>
      <c r="FKF1" s="224"/>
      <c r="FKG1" s="224"/>
      <c r="FKH1" s="224"/>
      <c r="FKI1" s="224"/>
      <c r="FKJ1" s="224"/>
      <c r="FKK1" s="224"/>
      <c r="FKL1" s="224"/>
      <c r="FKM1" s="224"/>
      <c r="FKN1" s="224"/>
      <c r="FKO1" s="224"/>
      <c r="FKP1" s="224"/>
      <c r="FKQ1" s="224"/>
      <c r="FKR1" s="224"/>
      <c r="FKS1" s="224"/>
      <c r="FKT1" s="224"/>
      <c r="FKU1" s="224"/>
      <c r="FKV1" s="224"/>
      <c r="FKW1" s="224"/>
      <c r="FKX1" s="224"/>
      <c r="FKY1" s="224"/>
      <c r="FKZ1" s="224"/>
      <c r="FLA1" s="224"/>
      <c r="FLB1" s="224"/>
      <c r="FLC1" s="224"/>
      <c r="FLD1" s="224"/>
      <c r="FLE1" s="224"/>
      <c r="FLF1" s="224"/>
      <c r="FLG1" s="224"/>
      <c r="FLH1" s="224"/>
      <c r="FLI1" s="224"/>
      <c r="FLJ1" s="224"/>
      <c r="FLK1" s="224"/>
      <c r="FLL1" s="224"/>
      <c r="FLM1" s="224"/>
      <c r="FLN1" s="224"/>
      <c r="FLO1" s="224"/>
      <c r="FLP1" s="224"/>
      <c r="FLQ1" s="224"/>
      <c r="FLR1" s="224"/>
      <c r="FLS1" s="224"/>
      <c r="FLT1" s="224"/>
      <c r="FLU1" s="224"/>
      <c r="FLV1" s="224"/>
      <c r="FLW1" s="224"/>
      <c r="FLX1" s="224"/>
      <c r="FLY1" s="224"/>
      <c r="FLZ1" s="224"/>
      <c r="FMA1" s="224"/>
      <c r="FMB1" s="224"/>
      <c r="FMC1" s="224"/>
      <c r="FMD1" s="224"/>
      <c r="FME1" s="224"/>
      <c r="FMF1" s="224"/>
      <c r="FMG1" s="224"/>
      <c r="FMH1" s="224"/>
      <c r="FMI1" s="224"/>
      <c r="FMJ1" s="224"/>
      <c r="FMK1" s="224"/>
      <c r="FML1" s="224"/>
      <c r="FMM1" s="224"/>
      <c r="FMN1" s="224"/>
      <c r="FMO1" s="224"/>
      <c r="FMP1" s="224"/>
      <c r="FMQ1" s="224"/>
      <c r="FMR1" s="224"/>
      <c r="FMS1" s="224"/>
      <c r="FMT1" s="224"/>
      <c r="FMU1" s="224"/>
      <c r="FMV1" s="224"/>
      <c r="FMW1" s="224"/>
      <c r="FMX1" s="224"/>
      <c r="FMY1" s="224"/>
      <c r="FMZ1" s="224"/>
      <c r="FNA1" s="224"/>
      <c r="FNB1" s="224"/>
      <c r="FNC1" s="224"/>
      <c r="FND1" s="224"/>
      <c r="FNE1" s="224"/>
      <c r="FNF1" s="224"/>
      <c r="FNG1" s="224"/>
      <c r="FNH1" s="224"/>
      <c r="FNI1" s="224"/>
      <c r="FNJ1" s="224"/>
      <c r="FNK1" s="224"/>
      <c r="FNL1" s="224"/>
      <c r="FNM1" s="224"/>
      <c r="FNN1" s="224"/>
      <c r="FNO1" s="224"/>
      <c r="FNP1" s="224"/>
      <c r="FNQ1" s="224"/>
      <c r="FNR1" s="224"/>
      <c r="FNS1" s="224"/>
      <c r="FNT1" s="224"/>
      <c r="FNU1" s="224"/>
      <c r="FNV1" s="224"/>
      <c r="FNW1" s="224"/>
      <c r="FNX1" s="224"/>
      <c r="FNY1" s="224"/>
      <c r="FNZ1" s="224"/>
      <c r="FOA1" s="224"/>
      <c r="FOB1" s="224"/>
      <c r="FOC1" s="224"/>
      <c r="FOD1" s="224"/>
      <c r="FOE1" s="224"/>
      <c r="FOF1" s="224"/>
      <c r="FOG1" s="224"/>
      <c r="FOH1" s="224"/>
      <c r="FOI1" s="224"/>
      <c r="FOJ1" s="224"/>
      <c r="FOK1" s="224"/>
      <c r="FOL1" s="224"/>
      <c r="FOM1" s="224"/>
      <c r="FON1" s="224"/>
      <c r="FOO1" s="224"/>
      <c r="FOP1" s="224"/>
      <c r="FOQ1" s="224"/>
      <c r="FOR1" s="224"/>
      <c r="FOS1" s="224"/>
      <c r="FOT1" s="224"/>
      <c r="FOU1" s="224"/>
      <c r="FOV1" s="224"/>
      <c r="FOW1" s="224"/>
      <c r="FOX1" s="224"/>
      <c r="FOY1" s="224"/>
      <c r="FOZ1" s="224"/>
      <c r="FPA1" s="224"/>
      <c r="FPB1" s="224"/>
      <c r="FPC1" s="224"/>
      <c r="FPD1" s="224"/>
      <c r="FPE1" s="224"/>
      <c r="FPF1" s="224"/>
      <c r="FPG1" s="224"/>
      <c r="FPH1" s="224"/>
      <c r="FPI1" s="224"/>
      <c r="FPJ1" s="224"/>
      <c r="FPK1" s="224"/>
      <c r="FPL1" s="224"/>
      <c r="FPM1" s="224"/>
      <c r="FPN1" s="224"/>
      <c r="FPO1" s="224"/>
      <c r="FPP1" s="224"/>
      <c r="FPQ1" s="224"/>
      <c r="FPR1" s="224"/>
      <c r="FPS1" s="224"/>
      <c r="FPT1" s="224"/>
      <c r="FPU1" s="224"/>
      <c r="FPV1" s="224"/>
      <c r="FPW1" s="224"/>
      <c r="FPX1" s="224"/>
      <c r="FPY1" s="224"/>
      <c r="FPZ1" s="224"/>
      <c r="FQA1" s="224"/>
      <c r="FQB1" s="224"/>
      <c r="FQC1" s="224"/>
      <c r="FQD1" s="224"/>
      <c r="FQE1" s="224"/>
      <c r="FQF1" s="224"/>
      <c r="FQG1" s="224"/>
      <c r="FQH1" s="224"/>
      <c r="FQI1" s="224"/>
      <c r="FQJ1" s="224"/>
      <c r="FQK1" s="224"/>
      <c r="FQL1" s="224"/>
      <c r="FQM1" s="224"/>
      <c r="FQN1" s="224"/>
      <c r="FQO1" s="224"/>
      <c r="FQP1" s="224"/>
      <c r="FQQ1" s="224"/>
      <c r="FQR1" s="224"/>
      <c r="FQS1" s="224"/>
      <c r="FQT1" s="224"/>
      <c r="FQU1" s="224"/>
      <c r="FQV1" s="224"/>
      <c r="FQW1" s="224"/>
      <c r="FQX1" s="224"/>
      <c r="FQY1" s="224"/>
      <c r="FQZ1" s="224"/>
      <c r="FRA1" s="224"/>
      <c r="FRB1" s="224"/>
      <c r="FRC1" s="224"/>
      <c r="FRD1" s="224"/>
      <c r="FRE1" s="224"/>
      <c r="FRF1" s="224"/>
      <c r="FRG1" s="224"/>
      <c r="FRH1" s="224"/>
      <c r="FRI1" s="224"/>
      <c r="FRJ1" s="224"/>
      <c r="FRK1" s="224"/>
      <c r="FRL1" s="224"/>
      <c r="FRM1" s="224"/>
      <c r="FRN1" s="224"/>
      <c r="FRO1" s="224"/>
      <c r="FRP1" s="224"/>
      <c r="FRQ1" s="224"/>
      <c r="FRR1" s="224"/>
      <c r="FRS1" s="224"/>
      <c r="FRT1" s="224"/>
      <c r="FRU1" s="224"/>
      <c r="FRV1" s="224"/>
      <c r="FRW1" s="224"/>
      <c r="FRX1" s="224"/>
      <c r="FRY1" s="224"/>
      <c r="FRZ1" s="224"/>
      <c r="FSA1" s="224"/>
      <c r="FSB1" s="224"/>
      <c r="FSC1" s="224"/>
      <c r="FSD1" s="224"/>
      <c r="FSE1" s="224"/>
      <c r="FSF1" s="224"/>
      <c r="FSG1" s="224"/>
      <c r="FSH1" s="224"/>
      <c r="FSI1" s="224"/>
      <c r="FSJ1" s="224"/>
      <c r="FSK1" s="224"/>
      <c r="FSL1" s="224"/>
      <c r="FSM1" s="224"/>
      <c r="FSN1" s="224"/>
      <c r="FSO1" s="224"/>
      <c r="FSP1" s="224"/>
      <c r="FSQ1" s="224"/>
      <c r="FSR1" s="224"/>
      <c r="FSS1" s="224"/>
      <c r="FST1" s="224"/>
      <c r="FSU1" s="224"/>
      <c r="FSV1" s="224"/>
      <c r="FSW1" s="224"/>
      <c r="FSX1" s="224"/>
      <c r="FSY1" s="224"/>
      <c r="FSZ1" s="224"/>
      <c r="FTA1" s="224"/>
      <c r="FTB1" s="224"/>
      <c r="FTC1" s="224"/>
      <c r="FTD1" s="224"/>
      <c r="FTE1" s="224"/>
      <c r="FTF1" s="224"/>
      <c r="FTG1" s="224"/>
      <c r="FTH1" s="224"/>
      <c r="FTI1" s="224"/>
      <c r="FTJ1" s="224"/>
      <c r="FTK1" s="224"/>
      <c r="FTL1" s="224"/>
      <c r="FTM1" s="224"/>
      <c r="FTN1" s="224"/>
      <c r="FTO1" s="224"/>
      <c r="FTP1" s="224"/>
      <c r="FTQ1" s="224"/>
      <c r="FTR1" s="224"/>
      <c r="FTS1" s="224"/>
      <c r="FTT1" s="224"/>
      <c r="FTU1" s="224"/>
      <c r="FTV1" s="224"/>
      <c r="FTW1" s="224"/>
      <c r="FTX1" s="224"/>
      <c r="FTY1" s="224"/>
      <c r="FTZ1" s="224"/>
      <c r="FUA1" s="224"/>
      <c r="FUB1" s="224"/>
      <c r="FUC1" s="224"/>
      <c r="FUD1" s="224"/>
      <c r="FUE1" s="224"/>
      <c r="FUF1" s="224"/>
      <c r="FUG1" s="224"/>
      <c r="FUH1" s="224"/>
      <c r="FUI1" s="224"/>
      <c r="FUJ1" s="224"/>
      <c r="FUK1" s="224"/>
      <c r="FUL1" s="224"/>
      <c r="FUM1" s="224"/>
      <c r="FUN1" s="224"/>
      <c r="FUO1" s="224"/>
      <c r="FUP1" s="224"/>
      <c r="FUQ1" s="224"/>
      <c r="FUR1" s="224"/>
      <c r="FUS1" s="224"/>
      <c r="FUT1" s="224"/>
      <c r="FUU1" s="224"/>
      <c r="FUV1" s="224"/>
      <c r="FUW1" s="224"/>
      <c r="FUX1" s="224"/>
      <c r="FUY1" s="224"/>
      <c r="FUZ1" s="224"/>
      <c r="FVA1" s="224"/>
      <c r="FVB1" s="224"/>
      <c r="FVC1" s="224"/>
      <c r="FVD1" s="224"/>
      <c r="FVE1" s="224"/>
      <c r="FVF1" s="224"/>
      <c r="FVG1" s="224"/>
      <c r="FVH1" s="224"/>
      <c r="FVI1" s="224"/>
      <c r="FVJ1" s="224"/>
      <c r="FVK1" s="224"/>
      <c r="FVL1" s="224"/>
      <c r="FVM1" s="224"/>
      <c r="FVN1" s="224"/>
      <c r="FVO1" s="224"/>
      <c r="FVP1" s="224"/>
      <c r="FVQ1" s="224"/>
      <c r="FVR1" s="224"/>
      <c r="FVS1" s="224"/>
      <c r="FVT1" s="224"/>
      <c r="FVU1" s="224"/>
      <c r="FVV1" s="224"/>
      <c r="FVW1" s="224"/>
      <c r="FVX1" s="224"/>
      <c r="FVY1" s="224"/>
      <c r="FVZ1" s="224"/>
      <c r="FWA1" s="224"/>
      <c r="FWB1" s="224"/>
      <c r="FWC1" s="224"/>
      <c r="FWD1" s="224"/>
      <c r="FWE1" s="224"/>
      <c r="FWF1" s="224"/>
      <c r="FWG1" s="224"/>
      <c r="FWH1" s="224"/>
      <c r="FWI1" s="224"/>
      <c r="FWJ1" s="224"/>
      <c r="FWK1" s="224"/>
      <c r="FWL1" s="224"/>
      <c r="FWM1" s="224"/>
      <c r="FWN1" s="224"/>
      <c r="FWO1" s="224"/>
      <c r="FWP1" s="224"/>
      <c r="FWQ1" s="224"/>
      <c r="FWR1" s="224"/>
      <c r="FWS1" s="224"/>
      <c r="FWT1" s="224"/>
      <c r="FWU1" s="224"/>
      <c r="FWV1" s="224"/>
      <c r="FWW1" s="224"/>
      <c r="FWX1" s="224"/>
      <c r="FWY1" s="224"/>
      <c r="FWZ1" s="224"/>
      <c r="FXA1" s="224"/>
      <c r="FXB1" s="224"/>
      <c r="FXC1" s="224"/>
      <c r="FXD1" s="224"/>
      <c r="FXE1" s="224"/>
      <c r="FXF1" s="224"/>
      <c r="FXG1" s="224"/>
      <c r="FXH1" s="224"/>
      <c r="FXI1" s="224"/>
      <c r="FXJ1" s="224"/>
      <c r="FXK1" s="224"/>
      <c r="FXL1" s="224"/>
      <c r="FXM1" s="224"/>
      <c r="FXN1" s="224"/>
      <c r="FXO1" s="224"/>
      <c r="FXP1" s="224"/>
      <c r="FXQ1" s="224"/>
      <c r="FXR1" s="224"/>
      <c r="FXS1" s="224"/>
      <c r="FXT1" s="224"/>
      <c r="FXU1" s="224"/>
      <c r="FXV1" s="224"/>
      <c r="FXW1" s="224"/>
      <c r="FXX1" s="224"/>
      <c r="FXY1" s="224"/>
      <c r="FXZ1" s="224"/>
      <c r="FYA1" s="224"/>
      <c r="FYB1" s="224"/>
      <c r="FYC1" s="224"/>
      <c r="FYD1" s="224"/>
      <c r="FYE1" s="224"/>
      <c r="FYF1" s="224"/>
      <c r="FYG1" s="224"/>
      <c r="FYH1" s="224"/>
      <c r="FYI1" s="224"/>
      <c r="FYJ1" s="224"/>
      <c r="FYK1" s="224"/>
      <c r="FYL1" s="224"/>
      <c r="FYM1" s="224"/>
      <c r="FYN1" s="224"/>
      <c r="FYO1" s="224"/>
      <c r="FYP1" s="224"/>
      <c r="FYQ1" s="224"/>
      <c r="FYR1" s="224"/>
      <c r="FYS1" s="224"/>
      <c r="FYT1" s="224"/>
      <c r="FYU1" s="224"/>
      <c r="FYV1" s="224"/>
      <c r="FYW1" s="224"/>
      <c r="FYX1" s="224"/>
      <c r="FYY1" s="224"/>
      <c r="FYZ1" s="224"/>
      <c r="FZA1" s="224"/>
      <c r="FZB1" s="224"/>
      <c r="FZC1" s="224"/>
      <c r="FZD1" s="224"/>
      <c r="FZE1" s="224"/>
      <c r="FZF1" s="224"/>
      <c r="FZG1" s="224"/>
      <c r="FZH1" s="224"/>
      <c r="FZI1" s="224"/>
      <c r="FZJ1" s="224"/>
      <c r="FZK1" s="224"/>
      <c r="FZL1" s="224"/>
      <c r="FZM1" s="224"/>
      <c r="FZN1" s="224"/>
      <c r="FZO1" s="224"/>
      <c r="FZP1" s="224"/>
      <c r="FZQ1" s="224"/>
      <c r="FZR1" s="224"/>
      <c r="FZS1" s="224"/>
      <c r="FZT1" s="224"/>
      <c r="FZU1" s="224"/>
      <c r="FZV1" s="224"/>
      <c r="FZW1" s="224"/>
      <c r="FZX1" s="224"/>
      <c r="FZY1" s="224"/>
      <c r="FZZ1" s="224"/>
      <c r="GAA1" s="224"/>
      <c r="GAB1" s="224"/>
      <c r="GAC1" s="224"/>
      <c r="GAD1" s="224"/>
      <c r="GAE1" s="224"/>
      <c r="GAF1" s="224"/>
      <c r="GAG1" s="224"/>
      <c r="GAH1" s="224"/>
      <c r="GAI1" s="224"/>
      <c r="GAJ1" s="224"/>
      <c r="GAK1" s="224"/>
      <c r="GAL1" s="224"/>
      <c r="GAM1" s="224"/>
      <c r="GAN1" s="224"/>
      <c r="GAO1" s="224"/>
      <c r="GAP1" s="224"/>
      <c r="GAQ1" s="224"/>
      <c r="GAR1" s="224"/>
      <c r="GAS1" s="224"/>
      <c r="GAT1" s="224"/>
      <c r="GAU1" s="224"/>
      <c r="GAV1" s="224"/>
      <c r="GAW1" s="224"/>
      <c r="GAX1" s="224"/>
      <c r="GAY1" s="224"/>
      <c r="GAZ1" s="224"/>
      <c r="GBA1" s="224"/>
      <c r="GBB1" s="224"/>
      <c r="GBC1" s="224"/>
      <c r="GBD1" s="224"/>
      <c r="GBE1" s="224"/>
      <c r="GBF1" s="224"/>
      <c r="GBG1" s="224"/>
      <c r="GBH1" s="224"/>
      <c r="GBI1" s="224"/>
      <c r="GBJ1" s="224"/>
      <c r="GBK1" s="224"/>
      <c r="GBL1" s="224"/>
      <c r="GBM1" s="224"/>
      <c r="GBN1" s="224"/>
      <c r="GBO1" s="224"/>
      <c r="GBP1" s="224"/>
      <c r="GBQ1" s="224"/>
      <c r="GBR1" s="224"/>
      <c r="GBS1" s="224"/>
      <c r="GBT1" s="224"/>
      <c r="GBU1" s="224"/>
      <c r="GBV1" s="224"/>
      <c r="GBW1" s="224"/>
      <c r="GBX1" s="224"/>
      <c r="GBY1" s="224"/>
      <c r="GBZ1" s="224"/>
      <c r="GCA1" s="224"/>
      <c r="GCB1" s="224"/>
      <c r="GCC1" s="224"/>
      <c r="GCD1" s="224"/>
      <c r="GCE1" s="224"/>
      <c r="GCF1" s="224"/>
      <c r="GCG1" s="224"/>
      <c r="GCH1" s="224"/>
      <c r="GCI1" s="224"/>
      <c r="GCJ1" s="224"/>
      <c r="GCK1" s="224"/>
      <c r="GCL1" s="224"/>
      <c r="GCM1" s="224"/>
      <c r="GCN1" s="224"/>
      <c r="GCO1" s="224"/>
      <c r="GCP1" s="224"/>
      <c r="GCQ1" s="224"/>
      <c r="GCR1" s="224"/>
      <c r="GCS1" s="224"/>
      <c r="GCT1" s="224"/>
      <c r="GCU1" s="224"/>
      <c r="GCV1" s="224"/>
      <c r="GCW1" s="224"/>
      <c r="GCX1" s="224"/>
      <c r="GCY1" s="224"/>
      <c r="GCZ1" s="224"/>
      <c r="GDA1" s="224"/>
      <c r="GDB1" s="224"/>
      <c r="GDC1" s="224"/>
      <c r="GDD1" s="224"/>
      <c r="GDE1" s="224"/>
      <c r="GDF1" s="224"/>
      <c r="GDG1" s="224"/>
      <c r="GDH1" s="224"/>
      <c r="GDI1" s="224"/>
      <c r="GDJ1" s="224"/>
      <c r="GDK1" s="224"/>
      <c r="GDL1" s="224"/>
      <c r="GDM1" s="224"/>
      <c r="GDN1" s="224"/>
      <c r="GDO1" s="224"/>
      <c r="GDP1" s="224"/>
      <c r="GDQ1" s="224"/>
      <c r="GDR1" s="224"/>
      <c r="GDS1" s="224"/>
      <c r="GDT1" s="224"/>
      <c r="GDU1" s="224"/>
      <c r="GDV1" s="224"/>
      <c r="GDW1" s="224"/>
      <c r="GDX1" s="224"/>
      <c r="GDY1" s="224"/>
      <c r="GDZ1" s="224"/>
      <c r="GEA1" s="224"/>
      <c r="GEB1" s="224"/>
      <c r="GEC1" s="224"/>
      <c r="GED1" s="224"/>
      <c r="GEE1" s="224"/>
      <c r="GEF1" s="224"/>
      <c r="GEG1" s="224"/>
      <c r="GEH1" s="224"/>
      <c r="GEI1" s="224"/>
      <c r="GEJ1" s="224"/>
      <c r="GEK1" s="224"/>
      <c r="GEL1" s="224"/>
      <c r="GEM1" s="224"/>
      <c r="GEN1" s="224"/>
      <c r="GEO1" s="224"/>
      <c r="GEP1" s="224"/>
      <c r="GEQ1" s="224"/>
      <c r="GER1" s="224"/>
      <c r="GES1" s="224"/>
      <c r="GET1" s="224"/>
      <c r="GEU1" s="224"/>
      <c r="GEV1" s="224"/>
      <c r="GEW1" s="224"/>
      <c r="GEX1" s="224"/>
      <c r="GEY1" s="224"/>
      <c r="GEZ1" s="224"/>
      <c r="GFA1" s="224"/>
      <c r="GFB1" s="224"/>
      <c r="GFC1" s="224"/>
      <c r="GFD1" s="224"/>
      <c r="GFE1" s="224"/>
      <c r="GFF1" s="224"/>
      <c r="GFG1" s="224"/>
      <c r="GFH1" s="224"/>
      <c r="GFI1" s="224"/>
      <c r="GFJ1" s="224"/>
      <c r="GFK1" s="224"/>
      <c r="GFL1" s="224"/>
      <c r="GFM1" s="224"/>
      <c r="GFN1" s="224"/>
      <c r="GFO1" s="224"/>
      <c r="GFP1" s="224"/>
      <c r="GFQ1" s="224"/>
      <c r="GFR1" s="224"/>
      <c r="GFS1" s="224"/>
      <c r="GFT1" s="224"/>
      <c r="GFU1" s="224"/>
      <c r="GFV1" s="224"/>
      <c r="GFW1" s="224"/>
      <c r="GFX1" s="224"/>
      <c r="GFY1" s="224"/>
      <c r="GFZ1" s="224"/>
      <c r="GGA1" s="224"/>
      <c r="GGB1" s="224"/>
      <c r="GGC1" s="224"/>
      <c r="GGD1" s="224"/>
      <c r="GGE1" s="224"/>
      <c r="GGF1" s="224"/>
      <c r="GGG1" s="224"/>
      <c r="GGH1" s="224"/>
      <c r="GGI1" s="224"/>
      <c r="GGJ1" s="224"/>
      <c r="GGK1" s="224"/>
      <c r="GGL1" s="224"/>
      <c r="GGM1" s="224"/>
      <c r="GGN1" s="224"/>
      <c r="GGO1" s="224"/>
      <c r="GGP1" s="224"/>
      <c r="GGQ1" s="224"/>
      <c r="GGR1" s="224"/>
      <c r="GGS1" s="224"/>
      <c r="GGT1" s="224"/>
      <c r="GGU1" s="224"/>
      <c r="GGV1" s="224"/>
      <c r="GGW1" s="224"/>
      <c r="GGX1" s="224"/>
      <c r="GGY1" s="224"/>
      <c r="GGZ1" s="224"/>
      <c r="GHA1" s="224"/>
      <c r="GHB1" s="224"/>
      <c r="GHC1" s="224"/>
      <c r="GHD1" s="224"/>
      <c r="GHE1" s="224"/>
      <c r="GHF1" s="224"/>
      <c r="GHG1" s="224"/>
      <c r="GHH1" s="224"/>
      <c r="GHI1" s="224"/>
      <c r="GHJ1" s="224"/>
      <c r="GHK1" s="224"/>
      <c r="GHL1" s="224"/>
      <c r="GHM1" s="224"/>
      <c r="GHN1" s="224"/>
      <c r="GHO1" s="224"/>
      <c r="GHP1" s="224"/>
      <c r="GHQ1" s="224"/>
      <c r="GHR1" s="224"/>
      <c r="GHS1" s="224"/>
      <c r="GHT1" s="224"/>
      <c r="GHU1" s="224"/>
      <c r="GHV1" s="224"/>
      <c r="GHW1" s="224"/>
      <c r="GHX1" s="224"/>
      <c r="GHY1" s="224"/>
      <c r="GHZ1" s="224"/>
      <c r="GIA1" s="224"/>
      <c r="GIB1" s="224"/>
      <c r="GIC1" s="224"/>
      <c r="GID1" s="224"/>
      <c r="GIE1" s="224"/>
      <c r="GIF1" s="224"/>
      <c r="GIG1" s="224"/>
      <c r="GIH1" s="224"/>
      <c r="GII1" s="224"/>
      <c r="GIJ1" s="224"/>
      <c r="GIK1" s="224"/>
      <c r="GIL1" s="224"/>
      <c r="GIM1" s="224"/>
      <c r="GIN1" s="224"/>
      <c r="GIO1" s="224"/>
      <c r="GIP1" s="224"/>
      <c r="GIQ1" s="224"/>
      <c r="GIR1" s="224"/>
      <c r="GIS1" s="224"/>
      <c r="GIT1" s="224"/>
      <c r="GIU1" s="224"/>
      <c r="GIV1" s="224"/>
      <c r="GIW1" s="224"/>
      <c r="GIX1" s="224"/>
      <c r="GIY1" s="224"/>
      <c r="GIZ1" s="224"/>
      <c r="GJA1" s="224"/>
      <c r="GJB1" s="224"/>
      <c r="GJC1" s="224"/>
      <c r="GJD1" s="224"/>
      <c r="GJE1" s="224"/>
      <c r="GJF1" s="224"/>
      <c r="GJG1" s="224"/>
      <c r="GJH1" s="224"/>
      <c r="GJI1" s="224"/>
      <c r="GJJ1" s="224"/>
      <c r="GJK1" s="224"/>
      <c r="GJL1" s="224"/>
      <c r="GJM1" s="224"/>
      <c r="GJN1" s="224"/>
      <c r="GJO1" s="224"/>
      <c r="GJP1" s="224"/>
      <c r="GJQ1" s="224"/>
      <c r="GJR1" s="224"/>
      <c r="GJS1" s="224"/>
      <c r="GJT1" s="224"/>
      <c r="GJU1" s="224"/>
      <c r="GJV1" s="224"/>
      <c r="GJW1" s="224"/>
      <c r="GJX1" s="224"/>
      <c r="GJY1" s="224"/>
      <c r="GJZ1" s="224"/>
      <c r="GKA1" s="224"/>
      <c r="GKB1" s="224"/>
      <c r="GKC1" s="224"/>
      <c r="GKD1" s="224"/>
      <c r="GKE1" s="224"/>
      <c r="GKF1" s="224"/>
      <c r="GKG1" s="224"/>
      <c r="GKH1" s="224"/>
      <c r="GKI1" s="224"/>
      <c r="GKJ1" s="224"/>
      <c r="GKK1" s="224"/>
      <c r="GKL1" s="224"/>
      <c r="GKM1" s="224"/>
      <c r="GKN1" s="224"/>
      <c r="GKO1" s="224"/>
      <c r="GKP1" s="224"/>
      <c r="GKQ1" s="224"/>
      <c r="GKR1" s="224"/>
      <c r="GKS1" s="224"/>
      <c r="GKT1" s="224"/>
      <c r="GKU1" s="224"/>
      <c r="GKV1" s="224"/>
      <c r="GKW1" s="224"/>
      <c r="GKX1" s="224"/>
      <c r="GKY1" s="224"/>
      <c r="GKZ1" s="224"/>
      <c r="GLA1" s="224"/>
      <c r="GLB1" s="224"/>
      <c r="GLC1" s="224"/>
      <c r="GLD1" s="224"/>
      <c r="GLE1" s="224"/>
      <c r="GLF1" s="224"/>
      <c r="GLG1" s="224"/>
      <c r="GLH1" s="224"/>
      <c r="GLI1" s="224"/>
      <c r="GLJ1" s="224"/>
      <c r="GLK1" s="224"/>
      <c r="GLL1" s="224"/>
      <c r="GLM1" s="224"/>
      <c r="GLN1" s="224"/>
      <c r="GLO1" s="224"/>
      <c r="GLP1" s="224"/>
      <c r="GLQ1" s="224"/>
      <c r="GLR1" s="224"/>
      <c r="GLS1" s="224"/>
      <c r="GLT1" s="224"/>
      <c r="GLU1" s="224"/>
      <c r="GLV1" s="224"/>
      <c r="GLW1" s="224"/>
      <c r="GLX1" s="224"/>
      <c r="GLY1" s="224"/>
      <c r="GLZ1" s="224"/>
      <c r="GMA1" s="224"/>
      <c r="GMB1" s="224"/>
      <c r="GMC1" s="224"/>
      <c r="GMD1" s="224"/>
      <c r="GME1" s="224"/>
      <c r="GMF1" s="224"/>
      <c r="GMG1" s="224"/>
      <c r="GMH1" s="224"/>
      <c r="GMI1" s="224"/>
      <c r="GMJ1" s="224"/>
      <c r="GMK1" s="224"/>
      <c r="GML1" s="224"/>
      <c r="GMM1" s="224"/>
      <c r="GMN1" s="224"/>
      <c r="GMO1" s="224"/>
      <c r="GMP1" s="224"/>
      <c r="GMQ1" s="224"/>
      <c r="GMR1" s="224"/>
      <c r="GMS1" s="224"/>
      <c r="GMT1" s="224"/>
      <c r="GMU1" s="224"/>
      <c r="GMV1" s="224"/>
      <c r="GMW1" s="224"/>
      <c r="GMX1" s="224"/>
      <c r="GMY1" s="224"/>
      <c r="GMZ1" s="224"/>
      <c r="GNA1" s="224"/>
      <c r="GNB1" s="224"/>
      <c r="GNC1" s="224"/>
      <c r="GND1" s="224"/>
      <c r="GNE1" s="224"/>
      <c r="GNF1" s="224"/>
      <c r="GNG1" s="224"/>
      <c r="GNH1" s="224"/>
      <c r="GNI1" s="224"/>
      <c r="GNJ1" s="224"/>
      <c r="GNK1" s="224"/>
      <c r="GNL1" s="224"/>
      <c r="GNM1" s="224"/>
      <c r="GNN1" s="224"/>
      <c r="GNO1" s="224"/>
      <c r="GNP1" s="224"/>
      <c r="GNQ1" s="224"/>
      <c r="GNR1" s="224"/>
      <c r="GNS1" s="224"/>
      <c r="GNT1" s="224"/>
      <c r="GNU1" s="224"/>
      <c r="GNV1" s="224"/>
      <c r="GNW1" s="224"/>
      <c r="GNX1" s="224"/>
      <c r="GNY1" s="224"/>
      <c r="GNZ1" s="224"/>
      <c r="GOA1" s="224"/>
      <c r="GOB1" s="224"/>
      <c r="GOC1" s="224"/>
      <c r="GOD1" s="224"/>
      <c r="GOE1" s="224"/>
      <c r="GOF1" s="224"/>
      <c r="GOG1" s="224"/>
      <c r="GOH1" s="224"/>
      <c r="GOI1" s="224"/>
      <c r="GOJ1" s="224"/>
      <c r="GOK1" s="224"/>
      <c r="GOL1" s="224"/>
      <c r="GOM1" s="224"/>
      <c r="GON1" s="224"/>
      <c r="GOO1" s="224"/>
      <c r="GOP1" s="224"/>
      <c r="GOQ1" s="224"/>
      <c r="GOR1" s="224"/>
      <c r="GOS1" s="224"/>
      <c r="GOT1" s="224"/>
      <c r="GOU1" s="224"/>
      <c r="GOV1" s="224"/>
      <c r="GOW1" s="224"/>
      <c r="GOX1" s="224"/>
      <c r="GOY1" s="224"/>
      <c r="GOZ1" s="224"/>
      <c r="GPA1" s="224"/>
      <c r="GPB1" s="224"/>
      <c r="GPC1" s="224"/>
      <c r="GPD1" s="224"/>
      <c r="GPE1" s="224"/>
      <c r="GPF1" s="224"/>
      <c r="GPG1" s="224"/>
      <c r="GPH1" s="224"/>
      <c r="GPI1" s="224"/>
      <c r="GPJ1" s="224"/>
      <c r="GPK1" s="224"/>
      <c r="GPL1" s="224"/>
      <c r="GPM1" s="224"/>
      <c r="GPN1" s="224"/>
      <c r="GPO1" s="224"/>
      <c r="GPP1" s="224"/>
      <c r="GPQ1" s="224"/>
      <c r="GPR1" s="224"/>
      <c r="GPS1" s="224"/>
      <c r="GPT1" s="224"/>
      <c r="GPU1" s="224"/>
      <c r="GPV1" s="224"/>
      <c r="GPW1" s="224"/>
      <c r="GPX1" s="224"/>
      <c r="GPY1" s="224"/>
      <c r="GPZ1" s="224"/>
      <c r="GQA1" s="224"/>
      <c r="GQB1" s="224"/>
      <c r="GQC1" s="224"/>
      <c r="GQD1" s="224"/>
      <c r="GQE1" s="224"/>
      <c r="GQF1" s="224"/>
      <c r="GQG1" s="224"/>
      <c r="GQH1" s="224"/>
      <c r="GQI1" s="224"/>
      <c r="GQJ1" s="224"/>
      <c r="GQK1" s="224"/>
      <c r="GQL1" s="224"/>
      <c r="GQM1" s="224"/>
      <c r="GQN1" s="224"/>
      <c r="GQO1" s="224"/>
      <c r="GQP1" s="224"/>
      <c r="GQQ1" s="224"/>
      <c r="GQR1" s="224"/>
      <c r="GQS1" s="224"/>
      <c r="GQT1" s="224"/>
      <c r="GQU1" s="224"/>
      <c r="GQV1" s="224"/>
      <c r="GQW1" s="224"/>
      <c r="GQX1" s="224"/>
      <c r="GQY1" s="224"/>
      <c r="GQZ1" s="224"/>
      <c r="GRA1" s="224"/>
      <c r="GRB1" s="224"/>
      <c r="GRC1" s="224"/>
      <c r="GRD1" s="224"/>
      <c r="GRE1" s="224"/>
      <c r="GRF1" s="224"/>
      <c r="GRG1" s="224"/>
      <c r="GRH1" s="224"/>
      <c r="GRI1" s="224"/>
      <c r="GRJ1" s="224"/>
      <c r="GRK1" s="224"/>
      <c r="GRL1" s="224"/>
      <c r="GRM1" s="224"/>
      <c r="GRN1" s="224"/>
      <c r="GRO1" s="224"/>
      <c r="GRP1" s="224"/>
      <c r="GRQ1" s="224"/>
      <c r="GRR1" s="224"/>
      <c r="GRS1" s="224"/>
      <c r="GRT1" s="224"/>
      <c r="GRU1" s="224"/>
      <c r="GRV1" s="224"/>
      <c r="GRW1" s="224"/>
      <c r="GRX1" s="224"/>
      <c r="GRY1" s="224"/>
      <c r="GRZ1" s="224"/>
      <c r="GSA1" s="224"/>
      <c r="GSB1" s="224"/>
      <c r="GSC1" s="224"/>
      <c r="GSD1" s="224"/>
      <c r="GSE1" s="224"/>
      <c r="GSF1" s="224"/>
      <c r="GSG1" s="224"/>
      <c r="GSH1" s="224"/>
      <c r="GSI1" s="224"/>
      <c r="GSJ1" s="224"/>
      <c r="GSK1" s="224"/>
      <c r="GSL1" s="224"/>
      <c r="GSM1" s="224"/>
      <c r="GSN1" s="224"/>
      <c r="GSO1" s="224"/>
      <c r="GSP1" s="224"/>
      <c r="GSQ1" s="224"/>
      <c r="GSR1" s="224"/>
      <c r="GSS1" s="224"/>
      <c r="GST1" s="224"/>
      <c r="GSU1" s="224"/>
      <c r="GSV1" s="224"/>
      <c r="GSW1" s="224"/>
      <c r="GSX1" s="224"/>
      <c r="GSY1" s="224"/>
      <c r="GSZ1" s="224"/>
      <c r="GTA1" s="224"/>
      <c r="GTB1" s="224"/>
      <c r="GTC1" s="224"/>
      <c r="GTD1" s="224"/>
      <c r="GTE1" s="224"/>
      <c r="GTF1" s="224"/>
      <c r="GTG1" s="224"/>
      <c r="GTH1" s="224"/>
      <c r="GTI1" s="224"/>
      <c r="GTJ1" s="224"/>
      <c r="GTK1" s="224"/>
      <c r="GTL1" s="224"/>
      <c r="GTM1" s="224"/>
      <c r="GTN1" s="224"/>
      <c r="GTO1" s="224"/>
      <c r="GTP1" s="224"/>
      <c r="GTQ1" s="224"/>
      <c r="GTR1" s="224"/>
      <c r="GTS1" s="224"/>
      <c r="GTT1" s="224"/>
      <c r="GTU1" s="224"/>
      <c r="GTV1" s="224"/>
      <c r="GTW1" s="224"/>
      <c r="GTX1" s="224"/>
      <c r="GTY1" s="224"/>
      <c r="GTZ1" s="224"/>
      <c r="GUA1" s="224"/>
      <c r="GUB1" s="224"/>
      <c r="GUC1" s="224"/>
      <c r="GUD1" s="224"/>
      <c r="GUE1" s="224"/>
      <c r="GUF1" s="224"/>
      <c r="GUG1" s="224"/>
      <c r="GUH1" s="224"/>
      <c r="GUI1" s="224"/>
      <c r="GUJ1" s="224"/>
      <c r="GUK1" s="224"/>
      <c r="GUL1" s="224"/>
      <c r="GUM1" s="224"/>
      <c r="GUN1" s="224"/>
      <c r="GUO1" s="224"/>
      <c r="GUP1" s="224"/>
      <c r="GUQ1" s="224"/>
      <c r="GUR1" s="224"/>
      <c r="GUS1" s="224"/>
      <c r="GUT1" s="224"/>
      <c r="GUU1" s="224"/>
      <c r="GUV1" s="224"/>
      <c r="GUW1" s="224"/>
      <c r="GUX1" s="224"/>
      <c r="GUY1" s="224"/>
      <c r="GUZ1" s="224"/>
      <c r="GVA1" s="224"/>
      <c r="GVB1" s="224"/>
      <c r="GVC1" s="224"/>
      <c r="GVD1" s="224"/>
      <c r="GVE1" s="224"/>
      <c r="GVF1" s="224"/>
      <c r="GVG1" s="224"/>
      <c r="GVH1" s="224"/>
      <c r="GVI1" s="224"/>
      <c r="GVJ1" s="224"/>
      <c r="GVK1" s="224"/>
      <c r="GVL1" s="224"/>
      <c r="GVM1" s="224"/>
      <c r="GVN1" s="224"/>
      <c r="GVO1" s="224"/>
      <c r="GVP1" s="224"/>
      <c r="GVQ1" s="224"/>
      <c r="GVR1" s="224"/>
      <c r="GVS1" s="224"/>
      <c r="GVT1" s="224"/>
      <c r="GVU1" s="224"/>
      <c r="GVV1" s="224"/>
      <c r="GVW1" s="224"/>
      <c r="GVX1" s="224"/>
      <c r="GVY1" s="224"/>
      <c r="GVZ1" s="224"/>
      <c r="GWA1" s="224"/>
      <c r="GWB1" s="224"/>
      <c r="GWC1" s="224"/>
      <c r="GWD1" s="224"/>
      <c r="GWE1" s="224"/>
      <c r="GWF1" s="224"/>
      <c r="GWG1" s="224"/>
      <c r="GWH1" s="224"/>
      <c r="GWI1" s="224"/>
      <c r="GWJ1" s="224"/>
      <c r="GWK1" s="224"/>
      <c r="GWL1" s="224"/>
      <c r="GWM1" s="224"/>
      <c r="GWN1" s="224"/>
      <c r="GWO1" s="224"/>
      <c r="GWP1" s="224"/>
      <c r="GWQ1" s="224"/>
      <c r="GWR1" s="224"/>
      <c r="GWS1" s="224"/>
      <c r="GWT1" s="224"/>
      <c r="GWU1" s="224"/>
      <c r="GWV1" s="224"/>
      <c r="GWW1" s="224"/>
      <c r="GWX1" s="224"/>
      <c r="GWY1" s="224"/>
      <c r="GWZ1" s="224"/>
      <c r="GXA1" s="224"/>
      <c r="GXB1" s="224"/>
      <c r="GXC1" s="224"/>
      <c r="GXD1" s="224"/>
      <c r="GXE1" s="224"/>
      <c r="GXF1" s="224"/>
      <c r="GXG1" s="224"/>
      <c r="GXH1" s="224"/>
      <c r="GXI1" s="224"/>
      <c r="GXJ1" s="224"/>
      <c r="GXK1" s="224"/>
      <c r="GXL1" s="224"/>
      <c r="GXM1" s="224"/>
      <c r="GXN1" s="224"/>
      <c r="GXO1" s="224"/>
      <c r="GXP1" s="224"/>
      <c r="GXQ1" s="224"/>
      <c r="GXR1" s="224"/>
      <c r="GXS1" s="224"/>
      <c r="GXT1" s="224"/>
      <c r="GXU1" s="224"/>
      <c r="GXV1" s="224"/>
      <c r="GXW1" s="224"/>
      <c r="GXX1" s="224"/>
      <c r="GXY1" s="224"/>
      <c r="GXZ1" s="224"/>
      <c r="GYA1" s="224"/>
      <c r="GYB1" s="224"/>
      <c r="GYC1" s="224"/>
      <c r="GYD1" s="224"/>
      <c r="GYE1" s="224"/>
      <c r="GYF1" s="224"/>
      <c r="GYG1" s="224"/>
      <c r="GYH1" s="224"/>
      <c r="GYI1" s="224"/>
      <c r="GYJ1" s="224"/>
      <c r="GYK1" s="224"/>
      <c r="GYL1" s="224"/>
      <c r="GYM1" s="224"/>
      <c r="GYN1" s="224"/>
      <c r="GYO1" s="224"/>
      <c r="GYP1" s="224"/>
      <c r="GYQ1" s="224"/>
      <c r="GYR1" s="224"/>
      <c r="GYS1" s="224"/>
      <c r="GYT1" s="224"/>
      <c r="GYU1" s="224"/>
      <c r="GYV1" s="224"/>
      <c r="GYW1" s="224"/>
      <c r="GYX1" s="224"/>
      <c r="GYY1" s="224"/>
      <c r="GYZ1" s="224"/>
      <c r="GZA1" s="224"/>
      <c r="GZB1" s="224"/>
      <c r="GZC1" s="224"/>
      <c r="GZD1" s="224"/>
      <c r="GZE1" s="224"/>
      <c r="GZF1" s="224"/>
      <c r="GZG1" s="224"/>
      <c r="GZH1" s="224"/>
      <c r="GZI1" s="224"/>
      <c r="GZJ1" s="224"/>
      <c r="GZK1" s="224"/>
      <c r="GZL1" s="224"/>
      <c r="GZM1" s="224"/>
      <c r="GZN1" s="224"/>
      <c r="GZO1" s="224"/>
      <c r="GZP1" s="224"/>
      <c r="GZQ1" s="224"/>
      <c r="GZR1" s="224"/>
      <c r="GZS1" s="224"/>
      <c r="GZT1" s="224"/>
      <c r="GZU1" s="224"/>
      <c r="GZV1" s="224"/>
      <c r="GZW1" s="224"/>
      <c r="GZX1" s="224"/>
      <c r="GZY1" s="224"/>
      <c r="GZZ1" s="224"/>
      <c r="HAA1" s="224"/>
      <c r="HAB1" s="224"/>
      <c r="HAC1" s="224"/>
      <c r="HAD1" s="224"/>
      <c r="HAE1" s="224"/>
      <c r="HAF1" s="224"/>
      <c r="HAG1" s="224"/>
      <c r="HAH1" s="224"/>
      <c r="HAI1" s="224"/>
      <c r="HAJ1" s="224"/>
      <c r="HAK1" s="224"/>
      <c r="HAL1" s="224"/>
      <c r="HAM1" s="224"/>
      <c r="HAN1" s="224"/>
      <c r="HAO1" s="224"/>
      <c r="HAP1" s="224"/>
      <c r="HAQ1" s="224"/>
      <c r="HAR1" s="224"/>
      <c r="HAS1" s="224"/>
      <c r="HAT1" s="224"/>
      <c r="HAU1" s="224"/>
      <c r="HAV1" s="224"/>
      <c r="HAW1" s="224"/>
      <c r="HAX1" s="224"/>
      <c r="HAY1" s="224"/>
      <c r="HAZ1" s="224"/>
      <c r="HBA1" s="224"/>
      <c r="HBB1" s="224"/>
      <c r="HBC1" s="224"/>
      <c r="HBD1" s="224"/>
      <c r="HBE1" s="224"/>
      <c r="HBF1" s="224"/>
      <c r="HBG1" s="224"/>
      <c r="HBH1" s="224"/>
      <c r="HBI1" s="224"/>
      <c r="HBJ1" s="224"/>
      <c r="HBK1" s="224"/>
      <c r="HBL1" s="224"/>
      <c r="HBM1" s="224"/>
      <c r="HBN1" s="224"/>
      <c r="HBO1" s="224"/>
      <c r="HBP1" s="224"/>
      <c r="HBQ1" s="224"/>
      <c r="HBR1" s="224"/>
      <c r="HBS1" s="224"/>
      <c r="HBT1" s="224"/>
      <c r="HBU1" s="224"/>
      <c r="HBV1" s="224"/>
      <c r="HBW1" s="224"/>
      <c r="HBX1" s="224"/>
      <c r="HBY1" s="224"/>
      <c r="HBZ1" s="224"/>
      <c r="HCA1" s="224"/>
      <c r="HCB1" s="224"/>
      <c r="HCC1" s="224"/>
      <c r="HCD1" s="224"/>
      <c r="HCE1" s="224"/>
      <c r="HCF1" s="224"/>
      <c r="HCG1" s="224"/>
      <c r="HCH1" s="224"/>
      <c r="HCI1" s="224"/>
      <c r="HCJ1" s="224"/>
      <c r="HCK1" s="224"/>
      <c r="HCL1" s="224"/>
      <c r="HCM1" s="224"/>
      <c r="HCN1" s="224"/>
      <c r="HCO1" s="224"/>
      <c r="HCP1" s="224"/>
      <c r="HCQ1" s="224"/>
      <c r="HCR1" s="224"/>
      <c r="HCS1" s="224"/>
      <c r="HCT1" s="224"/>
      <c r="HCU1" s="224"/>
      <c r="HCV1" s="224"/>
      <c r="HCW1" s="224"/>
      <c r="HCX1" s="224"/>
      <c r="HCY1" s="224"/>
      <c r="HCZ1" s="224"/>
      <c r="HDA1" s="224"/>
      <c r="HDB1" s="224"/>
      <c r="HDC1" s="224"/>
      <c r="HDD1" s="224"/>
      <c r="HDE1" s="224"/>
      <c r="HDF1" s="224"/>
      <c r="HDG1" s="224"/>
      <c r="HDH1" s="224"/>
      <c r="HDI1" s="224"/>
      <c r="HDJ1" s="224"/>
      <c r="HDK1" s="224"/>
      <c r="HDL1" s="224"/>
      <c r="HDM1" s="224"/>
      <c r="HDN1" s="224"/>
      <c r="HDO1" s="224"/>
      <c r="HDP1" s="224"/>
      <c r="HDQ1" s="224"/>
      <c r="HDR1" s="224"/>
      <c r="HDS1" s="224"/>
      <c r="HDT1" s="224"/>
      <c r="HDU1" s="224"/>
      <c r="HDV1" s="224"/>
      <c r="HDW1" s="224"/>
      <c r="HDX1" s="224"/>
      <c r="HDY1" s="224"/>
      <c r="HDZ1" s="224"/>
      <c r="HEA1" s="224"/>
      <c r="HEB1" s="224"/>
      <c r="HEC1" s="224"/>
      <c r="HED1" s="224"/>
      <c r="HEE1" s="224"/>
      <c r="HEF1" s="224"/>
      <c r="HEG1" s="224"/>
      <c r="HEH1" s="224"/>
      <c r="HEI1" s="224"/>
      <c r="HEJ1" s="224"/>
      <c r="HEK1" s="224"/>
      <c r="HEL1" s="224"/>
      <c r="HEM1" s="224"/>
      <c r="HEN1" s="224"/>
      <c r="HEO1" s="224"/>
      <c r="HEP1" s="224"/>
      <c r="HEQ1" s="224"/>
      <c r="HER1" s="224"/>
      <c r="HES1" s="224"/>
      <c r="HET1" s="224"/>
      <c r="HEU1" s="224"/>
      <c r="HEV1" s="224"/>
      <c r="HEW1" s="224"/>
      <c r="HEX1" s="224"/>
      <c r="HEY1" s="224"/>
      <c r="HEZ1" s="224"/>
      <c r="HFA1" s="224"/>
      <c r="HFB1" s="224"/>
      <c r="HFC1" s="224"/>
      <c r="HFD1" s="224"/>
      <c r="HFE1" s="224"/>
      <c r="HFF1" s="224"/>
      <c r="HFG1" s="224"/>
      <c r="HFH1" s="224"/>
      <c r="HFI1" s="224"/>
      <c r="HFJ1" s="224"/>
      <c r="HFK1" s="224"/>
      <c r="HFL1" s="224"/>
      <c r="HFM1" s="224"/>
      <c r="HFN1" s="224"/>
      <c r="HFO1" s="224"/>
      <c r="HFP1" s="224"/>
      <c r="HFQ1" s="224"/>
      <c r="HFR1" s="224"/>
      <c r="HFS1" s="224"/>
      <c r="HFT1" s="224"/>
      <c r="HFU1" s="224"/>
      <c r="HFV1" s="224"/>
      <c r="HFW1" s="224"/>
      <c r="HFX1" s="224"/>
      <c r="HFY1" s="224"/>
      <c r="HFZ1" s="224"/>
      <c r="HGA1" s="224"/>
      <c r="HGB1" s="224"/>
      <c r="HGC1" s="224"/>
      <c r="HGD1" s="224"/>
      <c r="HGE1" s="224"/>
      <c r="HGF1" s="224"/>
      <c r="HGG1" s="224"/>
      <c r="HGH1" s="224"/>
      <c r="HGI1" s="224"/>
      <c r="HGJ1" s="224"/>
      <c r="HGK1" s="224"/>
      <c r="HGL1" s="224"/>
      <c r="HGM1" s="224"/>
      <c r="HGN1" s="224"/>
      <c r="HGO1" s="224"/>
      <c r="HGP1" s="224"/>
      <c r="HGQ1" s="224"/>
      <c r="HGR1" s="224"/>
      <c r="HGS1" s="224"/>
      <c r="HGT1" s="224"/>
      <c r="HGU1" s="224"/>
      <c r="HGV1" s="224"/>
      <c r="HGW1" s="224"/>
      <c r="HGX1" s="224"/>
      <c r="HGY1" s="224"/>
      <c r="HGZ1" s="224"/>
      <c r="HHA1" s="224"/>
      <c r="HHB1" s="224"/>
      <c r="HHC1" s="224"/>
      <c r="HHD1" s="224"/>
      <c r="HHE1" s="224"/>
      <c r="HHF1" s="224"/>
      <c r="HHG1" s="224"/>
      <c r="HHH1" s="224"/>
      <c r="HHI1" s="224"/>
      <c r="HHJ1" s="224"/>
      <c r="HHK1" s="224"/>
      <c r="HHL1" s="224"/>
      <c r="HHM1" s="224"/>
      <c r="HHN1" s="224"/>
      <c r="HHO1" s="224"/>
      <c r="HHP1" s="224"/>
      <c r="HHQ1" s="224"/>
      <c r="HHR1" s="224"/>
      <c r="HHS1" s="224"/>
      <c r="HHT1" s="224"/>
      <c r="HHU1" s="224"/>
      <c r="HHV1" s="224"/>
      <c r="HHW1" s="224"/>
      <c r="HHX1" s="224"/>
      <c r="HHY1" s="224"/>
      <c r="HHZ1" s="224"/>
      <c r="HIA1" s="224"/>
      <c r="HIB1" s="224"/>
      <c r="HIC1" s="224"/>
      <c r="HID1" s="224"/>
      <c r="HIE1" s="224"/>
      <c r="HIF1" s="224"/>
      <c r="HIG1" s="224"/>
      <c r="HIH1" s="224"/>
      <c r="HII1" s="224"/>
      <c r="HIJ1" s="224"/>
      <c r="HIK1" s="224"/>
      <c r="HIL1" s="224"/>
      <c r="HIM1" s="224"/>
      <c r="HIN1" s="224"/>
      <c r="HIO1" s="224"/>
      <c r="HIP1" s="224"/>
      <c r="HIQ1" s="224"/>
      <c r="HIR1" s="224"/>
      <c r="HIS1" s="224"/>
      <c r="HIT1" s="224"/>
      <c r="HIU1" s="224"/>
      <c r="HIV1" s="224"/>
      <c r="HIW1" s="224"/>
      <c r="HIX1" s="224"/>
      <c r="HIY1" s="224"/>
      <c r="HIZ1" s="224"/>
      <c r="HJA1" s="224"/>
      <c r="HJB1" s="224"/>
      <c r="HJC1" s="224"/>
      <c r="HJD1" s="224"/>
      <c r="HJE1" s="224"/>
      <c r="HJF1" s="224"/>
      <c r="HJG1" s="224"/>
      <c r="HJH1" s="224"/>
      <c r="HJI1" s="224"/>
      <c r="HJJ1" s="224"/>
      <c r="HJK1" s="224"/>
      <c r="HJL1" s="224"/>
      <c r="HJM1" s="224"/>
      <c r="HJN1" s="224"/>
      <c r="HJO1" s="224"/>
      <c r="HJP1" s="224"/>
      <c r="HJQ1" s="224"/>
      <c r="HJR1" s="224"/>
      <c r="HJS1" s="224"/>
      <c r="HJT1" s="224"/>
      <c r="HJU1" s="224"/>
      <c r="HJV1" s="224"/>
      <c r="HJW1" s="224"/>
      <c r="HJX1" s="224"/>
      <c r="HJY1" s="224"/>
      <c r="HJZ1" s="224"/>
      <c r="HKA1" s="224"/>
      <c r="HKB1" s="224"/>
      <c r="HKC1" s="224"/>
      <c r="HKD1" s="224"/>
      <c r="HKE1" s="224"/>
      <c r="HKF1" s="224"/>
      <c r="HKG1" s="224"/>
      <c r="HKH1" s="224"/>
      <c r="HKI1" s="224"/>
      <c r="HKJ1" s="224"/>
      <c r="HKK1" s="224"/>
      <c r="HKL1" s="224"/>
      <c r="HKM1" s="224"/>
      <c r="HKN1" s="224"/>
      <c r="HKO1" s="224"/>
      <c r="HKP1" s="224"/>
      <c r="HKQ1" s="224"/>
      <c r="HKR1" s="224"/>
      <c r="HKS1" s="224"/>
      <c r="HKT1" s="224"/>
      <c r="HKU1" s="224"/>
      <c r="HKV1" s="224"/>
      <c r="HKW1" s="224"/>
      <c r="HKX1" s="224"/>
      <c r="HKY1" s="224"/>
      <c r="HKZ1" s="224"/>
      <c r="HLA1" s="224"/>
      <c r="HLB1" s="224"/>
      <c r="HLC1" s="224"/>
      <c r="HLD1" s="224"/>
      <c r="HLE1" s="224"/>
      <c r="HLF1" s="224"/>
      <c r="HLG1" s="224"/>
      <c r="HLH1" s="224"/>
      <c r="HLI1" s="224"/>
      <c r="HLJ1" s="224"/>
      <c r="HLK1" s="224"/>
      <c r="HLL1" s="224"/>
      <c r="HLM1" s="224"/>
      <c r="HLN1" s="224"/>
      <c r="HLO1" s="224"/>
      <c r="HLP1" s="224"/>
      <c r="HLQ1" s="224"/>
      <c r="HLR1" s="224"/>
      <c r="HLS1" s="224"/>
      <c r="HLT1" s="224"/>
      <c r="HLU1" s="224"/>
      <c r="HLV1" s="224"/>
      <c r="HLW1" s="224"/>
      <c r="HLX1" s="224"/>
      <c r="HLY1" s="224"/>
      <c r="HLZ1" s="224"/>
      <c r="HMA1" s="224"/>
      <c r="HMB1" s="224"/>
      <c r="HMC1" s="224"/>
      <c r="HMD1" s="224"/>
      <c r="HME1" s="224"/>
      <c r="HMF1" s="224"/>
      <c r="HMG1" s="224"/>
      <c r="HMH1" s="224"/>
      <c r="HMI1" s="224"/>
      <c r="HMJ1" s="224"/>
      <c r="HMK1" s="224"/>
      <c r="HML1" s="224"/>
      <c r="HMM1" s="224"/>
      <c r="HMN1" s="224"/>
      <c r="HMO1" s="224"/>
      <c r="HMP1" s="224"/>
      <c r="HMQ1" s="224"/>
      <c r="HMR1" s="224"/>
      <c r="HMS1" s="224"/>
      <c r="HMT1" s="224"/>
      <c r="HMU1" s="224"/>
      <c r="HMV1" s="224"/>
      <c r="HMW1" s="224"/>
      <c r="HMX1" s="224"/>
      <c r="HMY1" s="224"/>
      <c r="HMZ1" s="224"/>
      <c r="HNA1" s="224"/>
      <c r="HNB1" s="224"/>
      <c r="HNC1" s="224"/>
      <c r="HND1" s="224"/>
      <c r="HNE1" s="224"/>
      <c r="HNF1" s="224"/>
      <c r="HNG1" s="224"/>
      <c r="HNH1" s="224"/>
      <c r="HNI1" s="224"/>
      <c r="HNJ1" s="224"/>
      <c r="HNK1" s="224"/>
      <c r="HNL1" s="224"/>
      <c r="HNM1" s="224"/>
      <c r="HNN1" s="224"/>
      <c r="HNO1" s="224"/>
      <c r="HNP1" s="224"/>
      <c r="HNQ1" s="224"/>
      <c r="HNR1" s="224"/>
      <c r="HNS1" s="224"/>
      <c r="HNT1" s="224"/>
      <c r="HNU1" s="224"/>
      <c r="HNV1" s="224"/>
      <c r="HNW1" s="224"/>
      <c r="HNX1" s="224"/>
      <c r="HNY1" s="224"/>
      <c r="HNZ1" s="224"/>
      <c r="HOA1" s="224"/>
      <c r="HOB1" s="224"/>
      <c r="HOC1" s="224"/>
      <c r="HOD1" s="224"/>
      <c r="HOE1" s="224"/>
      <c r="HOF1" s="224"/>
      <c r="HOG1" s="224"/>
      <c r="HOH1" s="224"/>
      <c r="HOI1" s="224"/>
      <c r="HOJ1" s="224"/>
      <c r="HOK1" s="224"/>
      <c r="HOL1" s="224"/>
      <c r="HOM1" s="224"/>
      <c r="HON1" s="224"/>
      <c r="HOO1" s="224"/>
      <c r="HOP1" s="224"/>
      <c r="HOQ1" s="224"/>
      <c r="HOR1" s="224"/>
      <c r="HOS1" s="224"/>
      <c r="HOT1" s="224"/>
      <c r="HOU1" s="224"/>
      <c r="HOV1" s="224"/>
      <c r="HOW1" s="224"/>
      <c r="HOX1" s="224"/>
      <c r="HOY1" s="224"/>
      <c r="HOZ1" s="224"/>
      <c r="HPA1" s="224"/>
      <c r="HPB1" s="224"/>
      <c r="HPC1" s="224"/>
      <c r="HPD1" s="224"/>
      <c r="HPE1" s="224"/>
      <c r="HPF1" s="224"/>
      <c r="HPG1" s="224"/>
      <c r="HPH1" s="224"/>
      <c r="HPI1" s="224"/>
      <c r="HPJ1" s="224"/>
      <c r="HPK1" s="224"/>
      <c r="HPL1" s="224"/>
      <c r="HPM1" s="224"/>
      <c r="HPN1" s="224"/>
      <c r="HPO1" s="224"/>
      <c r="HPP1" s="224"/>
      <c r="HPQ1" s="224"/>
      <c r="HPR1" s="224"/>
      <c r="HPS1" s="224"/>
      <c r="HPT1" s="224"/>
      <c r="HPU1" s="224"/>
      <c r="HPV1" s="224"/>
      <c r="HPW1" s="224"/>
      <c r="HPX1" s="224"/>
      <c r="HPY1" s="224"/>
      <c r="HPZ1" s="224"/>
      <c r="HQA1" s="224"/>
      <c r="HQB1" s="224"/>
      <c r="HQC1" s="224"/>
      <c r="HQD1" s="224"/>
      <c r="HQE1" s="224"/>
      <c r="HQF1" s="224"/>
      <c r="HQG1" s="224"/>
      <c r="HQH1" s="224"/>
      <c r="HQI1" s="224"/>
      <c r="HQJ1" s="224"/>
      <c r="HQK1" s="224"/>
      <c r="HQL1" s="224"/>
      <c r="HQM1" s="224"/>
      <c r="HQN1" s="224"/>
      <c r="HQO1" s="224"/>
      <c r="HQP1" s="224"/>
      <c r="HQQ1" s="224"/>
      <c r="HQR1" s="224"/>
      <c r="HQS1" s="224"/>
      <c r="HQT1" s="224"/>
      <c r="HQU1" s="224"/>
      <c r="HQV1" s="224"/>
      <c r="HQW1" s="224"/>
      <c r="HQX1" s="224"/>
      <c r="HQY1" s="224"/>
      <c r="HQZ1" s="224"/>
      <c r="HRA1" s="224"/>
      <c r="HRB1" s="224"/>
      <c r="HRC1" s="224"/>
      <c r="HRD1" s="224"/>
      <c r="HRE1" s="224"/>
      <c r="HRF1" s="224"/>
      <c r="HRG1" s="224"/>
      <c r="HRH1" s="224"/>
      <c r="HRI1" s="224"/>
      <c r="HRJ1" s="224"/>
      <c r="HRK1" s="224"/>
      <c r="HRL1" s="224"/>
      <c r="HRM1" s="224"/>
      <c r="HRN1" s="224"/>
      <c r="HRO1" s="224"/>
      <c r="HRP1" s="224"/>
      <c r="HRQ1" s="224"/>
      <c r="HRR1" s="224"/>
      <c r="HRS1" s="224"/>
      <c r="HRT1" s="224"/>
      <c r="HRU1" s="224"/>
      <c r="HRV1" s="224"/>
      <c r="HRW1" s="224"/>
      <c r="HRX1" s="224"/>
      <c r="HRY1" s="224"/>
      <c r="HRZ1" s="224"/>
      <c r="HSA1" s="224"/>
      <c r="HSB1" s="224"/>
      <c r="HSC1" s="224"/>
      <c r="HSD1" s="224"/>
      <c r="HSE1" s="224"/>
      <c r="HSF1" s="224"/>
      <c r="HSG1" s="224"/>
      <c r="HSH1" s="224"/>
      <c r="HSI1" s="224"/>
      <c r="HSJ1" s="224"/>
      <c r="HSK1" s="224"/>
      <c r="HSL1" s="224"/>
      <c r="HSM1" s="224"/>
      <c r="HSN1" s="224"/>
      <c r="HSO1" s="224"/>
      <c r="HSP1" s="224"/>
      <c r="HSQ1" s="224"/>
      <c r="HSR1" s="224"/>
      <c r="HSS1" s="224"/>
      <c r="HST1" s="224"/>
      <c r="HSU1" s="224"/>
      <c r="HSV1" s="224"/>
      <c r="HSW1" s="224"/>
      <c r="HSX1" s="224"/>
      <c r="HSY1" s="224"/>
      <c r="HSZ1" s="224"/>
      <c r="HTA1" s="224"/>
      <c r="HTB1" s="224"/>
      <c r="HTC1" s="224"/>
      <c r="HTD1" s="224"/>
      <c r="HTE1" s="224"/>
      <c r="HTF1" s="224"/>
      <c r="HTG1" s="224"/>
      <c r="HTH1" s="224"/>
      <c r="HTI1" s="224"/>
      <c r="HTJ1" s="224"/>
      <c r="HTK1" s="224"/>
      <c r="HTL1" s="224"/>
      <c r="HTM1" s="224"/>
      <c r="HTN1" s="224"/>
      <c r="HTO1" s="224"/>
      <c r="HTP1" s="224"/>
      <c r="HTQ1" s="224"/>
      <c r="HTR1" s="224"/>
      <c r="HTS1" s="224"/>
      <c r="HTT1" s="224"/>
      <c r="HTU1" s="224"/>
      <c r="HTV1" s="224"/>
      <c r="HTW1" s="224"/>
      <c r="HTX1" s="224"/>
      <c r="HTY1" s="224"/>
      <c r="HTZ1" s="224"/>
      <c r="HUA1" s="224"/>
      <c r="HUB1" s="224"/>
      <c r="HUC1" s="224"/>
      <c r="HUD1" s="224"/>
      <c r="HUE1" s="224"/>
      <c r="HUF1" s="224"/>
      <c r="HUG1" s="224"/>
      <c r="HUH1" s="224"/>
      <c r="HUI1" s="224"/>
      <c r="HUJ1" s="224"/>
      <c r="HUK1" s="224"/>
      <c r="HUL1" s="224"/>
      <c r="HUM1" s="224"/>
      <c r="HUN1" s="224"/>
      <c r="HUO1" s="224"/>
      <c r="HUP1" s="224"/>
      <c r="HUQ1" s="224"/>
      <c r="HUR1" s="224"/>
      <c r="HUS1" s="224"/>
      <c r="HUT1" s="224"/>
      <c r="HUU1" s="224"/>
      <c r="HUV1" s="224"/>
      <c r="HUW1" s="224"/>
      <c r="HUX1" s="224"/>
      <c r="HUY1" s="224"/>
      <c r="HUZ1" s="224"/>
      <c r="HVA1" s="224"/>
      <c r="HVB1" s="224"/>
      <c r="HVC1" s="224"/>
      <c r="HVD1" s="224"/>
      <c r="HVE1" s="224"/>
      <c r="HVF1" s="224"/>
      <c r="HVG1" s="224"/>
      <c r="HVH1" s="224"/>
      <c r="HVI1" s="224"/>
      <c r="HVJ1" s="224"/>
      <c r="HVK1" s="224"/>
      <c r="HVL1" s="224"/>
      <c r="HVM1" s="224"/>
      <c r="HVN1" s="224"/>
      <c r="HVO1" s="224"/>
      <c r="HVP1" s="224"/>
      <c r="HVQ1" s="224"/>
      <c r="HVR1" s="224"/>
      <c r="HVS1" s="224"/>
      <c r="HVT1" s="224"/>
      <c r="HVU1" s="224"/>
      <c r="HVV1" s="224"/>
      <c r="HVW1" s="224"/>
      <c r="HVX1" s="224"/>
      <c r="HVY1" s="224"/>
      <c r="HVZ1" s="224"/>
      <c r="HWA1" s="224"/>
      <c r="HWB1" s="224"/>
      <c r="HWC1" s="224"/>
      <c r="HWD1" s="224"/>
      <c r="HWE1" s="224"/>
      <c r="HWF1" s="224"/>
      <c r="HWG1" s="224"/>
      <c r="HWH1" s="224"/>
      <c r="HWI1" s="224"/>
      <c r="HWJ1" s="224"/>
      <c r="HWK1" s="224"/>
      <c r="HWL1" s="224"/>
      <c r="HWM1" s="224"/>
      <c r="HWN1" s="224"/>
      <c r="HWO1" s="224"/>
      <c r="HWP1" s="224"/>
      <c r="HWQ1" s="224"/>
      <c r="HWR1" s="224"/>
      <c r="HWS1" s="224"/>
      <c r="HWT1" s="224"/>
      <c r="HWU1" s="224"/>
      <c r="HWV1" s="224"/>
      <c r="HWW1" s="224"/>
      <c r="HWX1" s="224"/>
      <c r="HWY1" s="224"/>
      <c r="HWZ1" s="224"/>
      <c r="HXA1" s="224"/>
      <c r="HXB1" s="224"/>
      <c r="HXC1" s="224"/>
      <c r="HXD1" s="224"/>
      <c r="HXE1" s="224"/>
      <c r="HXF1" s="224"/>
      <c r="HXG1" s="224"/>
      <c r="HXH1" s="224"/>
      <c r="HXI1" s="224"/>
      <c r="HXJ1" s="224"/>
      <c r="HXK1" s="224"/>
      <c r="HXL1" s="224"/>
      <c r="HXM1" s="224"/>
      <c r="HXN1" s="224"/>
      <c r="HXO1" s="224"/>
      <c r="HXP1" s="224"/>
      <c r="HXQ1" s="224"/>
      <c r="HXR1" s="224"/>
      <c r="HXS1" s="224"/>
      <c r="HXT1" s="224"/>
      <c r="HXU1" s="224"/>
      <c r="HXV1" s="224"/>
      <c r="HXW1" s="224"/>
      <c r="HXX1" s="224"/>
      <c r="HXY1" s="224"/>
      <c r="HXZ1" s="224"/>
      <c r="HYA1" s="224"/>
      <c r="HYB1" s="224"/>
      <c r="HYC1" s="224"/>
      <c r="HYD1" s="224"/>
      <c r="HYE1" s="224"/>
      <c r="HYF1" s="224"/>
      <c r="HYG1" s="224"/>
      <c r="HYH1" s="224"/>
      <c r="HYI1" s="224"/>
      <c r="HYJ1" s="224"/>
      <c r="HYK1" s="224"/>
      <c r="HYL1" s="224"/>
      <c r="HYM1" s="224"/>
      <c r="HYN1" s="224"/>
      <c r="HYO1" s="224"/>
      <c r="HYP1" s="224"/>
      <c r="HYQ1" s="224"/>
      <c r="HYR1" s="224"/>
      <c r="HYS1" s="224"/>
      <c r="HYT1" s="224"/>
      <c r="HYU1" s="224"/>
      <c r="HYV1" s="224"/>
      <c r="HYW1" s="224"/>
      <c r="HYX1" s="224"/>
      <c r="HYY1" s="224"/>
      <c r="HYZ1" s="224"/>
      <c r="HZA1" s="224"/>
      <c r="HZB1" s="224"/>
      <c r="HZC1" s="224"/>
      <c r="HZD1" s="224"/>
      <c r="HZE1" s="224"/>
      <c r="HZF1" s="224"/>
      <c r="HZG1" s="224"/>
      <c r="HZH1" s="224"/>
      <c r="HZI1" s="224"/>
      <c r="HZJ1" s="224"/>
      <c r="HZK1" s="224"/>
      <c r="HZL1" s="224"/>
      <c r="HZM1" s="224"/>
      <c r="HZN1" s="224"/>
      <c r="HZO1" s="224"/>
      <c r="HZP1" s="224"/>
      <c r="HZQ1" s="224"/>
      <c r="HZR1" s="224"/>
      <c r="HZS1" s="224"/>
      <c r="HZT1" s="224"/>
      <c r="HZU1" s="224"/>
      <c r="HZV1" s="224"/>
      <c r="HZW1" s="224"/>
      <c r="HZX1" s="224"/>
      <c r="HZY1" s="224"/>
      <c r="HZZ1" s="224"/>
      <c r="IAA1" s="224"/>
      <c r="IAB1" s="224"/>
      <c r="IAC1" s="224"/>
      <c r="IAD1" s="224"/>
      <c r="IAE1" s="224"/>
      <c r="IAF1" s="224"/>
      <c r="IAG1" s="224"/>
      <c r="IAH1" s="224"/>
      <c r="IAI1" s="224"/>
      <c r="IAJ1" s="224"/>
      <c r="IAK1" s="224"/>
      <c r="IAL1" s="224"/>
      <c r="IAM1" s="224"/>
      <c r="IAN1" s="224"/>
      <c r="IAO1" s="224"/>
      <c r="IAP1" s="224"/>
      <c r="IAQ1" s="224"/>
      <c r="IAR1" s="224"/>
      <c r="IAS1" s="224"/>
      <c r="IAT1" s="224"/>
      <c r="IAU1" s="224"/>
      <c r="IAV1" s="224"/>
      <c r="IAW1" s="224"/>
      <c r="IAX1" s="224"/>
      <c r="IAY1" s="224"/>
      <c r="IAZ1" s="224"/>
      <c r="IBA1" s="224"/>
      <c r="IBB1" s="224"/>
      <c r="IBC1" s="224"/>
      <c r="IBD1" s="224"/>
      <c r="IBE1" s="224"/>
      <c r="IBF1" s="224"/>
      <c r="IBG1" s="224"/>
      <c r="IBH1" s="224"/>
      <c r="IBI1" s="224"/>
      <c r="IBJ1" s="224"/>
      <c r="IBK1" s="224"/>
      <c r="IBL1" s="224"/>
      <c r="IBM1" s="224"/>
      <c r="IBN1" s="224"/>
      <c r="IBO1" s="224"/>
      <c r="IBP1" s="224"/>
      <c r="IBQ1" s="224"/>
      <c r="IBR1" s="224"/>
      <c r="IBS1" s="224"/>
      <c r="IBT1" s="224"/>
      <c r="IBU1" s="224"/>
      <c r="IBV1" s="224"/>
      <c r="IBW1" s="224"/>
      <c r="IBX1" s="224"/>
      <c r="IBY1" s="224"/>
      <c r="IBZ1" s="224"/>
      <c r="ICA1" s="224"/>
      <c r="ICB1" s="224"/>
      <c r="ICC1" s="224"/>
      <c r="ICD1" s="224"/>
      <c r="ICE1" s="224"/>
      <c r="ICF1" s="224"/>
      <c r="ICG1" s="224"/>
      <c r="ICH1" s="224"/>
      <c r="ICI1" s="224"/>
      <c r="ICJ1" s="224"/>
      <c r="ICK1" s="224"/>
      <c r="ICL1" s="224"/>
      <c r="ICM1" s="224"/>
      <c r="ICN1" s="224"/>
      <c r="ICO1" s="224"/>
      <c r="ICP1" s="224"/>
      <c r="ICQ1" s="224"/>
      <c r="ICR1" s="224"/>
      <c r="ICS1" s="224"/>
      <c r="ICT1" s="224"/>
      <c r="ICU1" s="224"/>
      <c r="ICV1" s="224"/>
      <c r="ICW1" s="224"/>
      <c r="ICX1" s="224"/>
      <c r="ICY1" s="224"/>
      <c r="ICZ1" s="224"/>
      <c r="IDA1" s="224"/>
      <c r="IDB1" s="224"/>
      <c r="IDC1" s="224"/>
      <c r="IDD1" s="224"/>
      <c r="IDE1" s="224"/>
      <c r="IDF1" s="224"/>
      <c r="IDG1" s="224"/>
      <c r="IDH1" s="224"/>
      <c r="IDI1" s="224"/>
      <c r="IDJ1" s="224"/>
      <c r="IDK1" s="224"/>
      <c r="IDL1" s="224"/>
      <c r="IDM1" s="224"/>
      <c r="IDN1" s="224"/>
      <c r="IDO1" s="224"/>
      <c r="IDP1" s="224"/>
      <c r="IDQ1" s="224"/>
      <c r="IDR1" s="224"/>
      <c r="IDS1" s="224"/>
      <c r="IDT1" s="224"/>
      <c r="IDU1" s="224"/>
      <c r="IDV1" s="224"/>
      <c r="IDW1" s="224"/>
      <c r="IDX1" s="224"/>
      <c r="IDY1" s="224"/>
      <c r="IDZ1" s="224"/>
      <c r="IEA1" s="224"/>
      <c r="IEB1" s="224"/>
      <c r="IEC1" s="224"/>
      <c r="IED1" s="224"/>
      <c r="IEE1" s="224"/>
      <c r="IEF1" s="224"/>
      <c r="IEG1" s="224"/>
      <c r="IEH1" s="224"/>
      <c r="IEI1" s="224"/>
      <c r="IEJ1" s="224"/>
      <c r="IEK1" s="224"/>
      <c r="IEL1" s="224"/>
      <c r="IEM1" s="224"/>
      <c r="IEN1" s="224"/>
      <c r="IEO1" s="224"/>
      <c r="IEP1" s="224"/>
      <c r="IEQ1" s="224"/>
      <c r="IER1" s="224"/>
      <c r="IES1" s="224"/>
      <c r="IET1" s="224"/>
      <c r="IEU1" s="224"/>
      <c r="IEV1" s="224"/>
      <c r="IEW1" s="224"/>
      <c r="IEX1" s="224"/>
      <c r="IEY1" s="224"/>
      <c r="IEZ1" s="224"/>
      <c r="IFA1" s="224"/>
      <c r="IFB1" s="224"/>
      <c r="IFC1" s="224"/>
      <c r="IFD1" s="224"/>
      <c r="IFE1" s="224"/>
      <c r="IFF1" s="224"/>
      <c r="IFG1" s="224"/>
      <c r="IFH1" s="224"/>
      <c r="IFI1" s="224"/>
      <c r="IFJ1" s="224"/>
      <c r="IFK1" s="224"/>
      <c r="IFL1" s="224"/>
      <c r="IFM1" s="224"/>
      <c r="IFN1" s="224"/>
      <c r="IFO1" s="224"/>
      <c r="IFP1" s="224"/>
      <c r="IFQ1" s="224"/>
      <c r="IFR1" s="224"/>
      <c r="IFS1" s="224"/>
      <c r="IFT1" s="224"/>
      <c r="IFU1" s="224"/>
      <c r="IFV1" s="224"/>
      <c r="IFW1" s="224"/>
      <c r="IFX1" s="224"/>
      <c r="IFY1" s="224"/>
      <c r="IFZ1" s="224"/>
      <c r="IGA1" s="224"/>
      <c r="IGB1" s="224"/>
      <c r="IGC1" s="224"/>
      <c r="IGD1" s="224"/>
      <c r="IGE1" s="224"/>
      <c r="IGF1" s="224"/>
      <c r="IGG1" s="224"/>
      <c r="IGH1" s="224"/>
      <c r="IGI1" s="224"/>
      <c r="IGJ1" s="224"/>
      <c r="IGK1" s="224"/>
      <c r="IGL1" s="224"/>
      <c r="IGM1" s="224"/>
      <c r="IGN1" s="224"/>
      <c r="IGO1" s="224"/>
      <c r="IGP1" s="224"/>
      <c r="IGQ1" s="224"/>
      <c r="IGR1" s="224"/>
      <c r="IGS1" s="224"/>
      <c r="IGT1" s="224"/>
      <c r="IGU1" s="224"/>
      <c r="IGV1" s="224"/>
      <c r="IGW1" s="224"/>
      <c r="IGX1" s="224"/>
      <c r="IGY1" s="224"/>
      <c r="IGZ1" s="224"/>
      <c r="IHA1" s="224"/>
      <c r="IHB1" s="224"/>
      <c r="IHC1" s="224"/>
      <c r="IHD1" s="224"/>
      <c r="IHE1" s="224"/>
      <c r="IHF1" s="224"/>
      <c r="IHG1" s="224"/>
      <c r="IHH1" s="224"/>
      <c r="IHI1" s="224"/>
      <c r="IHJ1" s="224"/>
      <c r="IHK1" s="224"/>
      <c r="IHL1" s="224"/>
      <c r="IHM1" s="224"/>
      <c r="IHN1" s="224"/>
      <c r="IHO1" s="224"/>
      <c r="IHP1" s="224"/>
      <c r="IHQ1" s="224"/>
      <c r="IHR1" s="224"/>
      <c r="IHS1" s="224"/>
      <c r="IHT1" s="224"/>
      <c r="IHU1" s="224"/>
      <c r="IHV1" s="224"/>
      <c r="IHW1" s="224"/>
      <c r="IHX1" s="224"/>
      <c r="IHY1" s="224"/>
      <c r="IHZ1" s="224"/>
      <c r="IIA1" s="224"/>
      <c r="IIB1" s="224"/>
      <c r="IIC1" s="224"/>
      <c r="IID1" s="224"/>
      <c r="IIE1" s="224"/>
      <c r="IIF1" s="224"/>
      <c r="IIG1" s="224"/>
      <c r="IIH1" s="224"/>
      <c r="III1" s="224"/>
      <c r="IIJ1" s="224"/>
      <c r="IIK1" s="224"/>
      <c r="IIL1" s="224"/>
      <c r="IIM1" s="224"/>
      <c r="IIN1" s="224"/>
      <c r="IIO1" s="224"/>
      <c r="IIP1" s="224"/>
      <c r="IIQ1" s="224"/>
      <c r="IIR1" s="224"/>
      <c r="IIS1" s="224"/>
      <c r="IIT1" s="224"/>
      <c r="IIU1" s="224"/>
      <c r="IIV1" s="224"/>
      <c r="IIW1" s="224"/>
      <c r="IIX1" s="224"/>
      <c r="IIY1" s="224"/>
      <c r="IIZ1" s="224"/>
      <c r="IJA1" s="224"/>
      <c r="IJB1" s="224"/>
      <c r="IJC1" s="224"/>
      <c r="IJD1" s="224"/>
      <c r="IJE1" s="224"/>
      <c r="IJF1" s="224"/>
      <c r="IJG1" s="224"/>
      <c r="IJH1" s="224"/>
      <c r="IJI1" s="224"/>
      <c r="IJJ1" s="224"/>
      <c r="IJK1" s="224"/>
      <c r="IJL1" s="224"/>
      <c r="IJM1" s="224"/>
      <c r="IJN1" s="224"/>
      <c r="IJO1" s="224"/>
      <c r="IJP1" s="224"/>
      <c r="IJQ1" s="224"/>
      <c r="IJR1" s="224"/>
      <c r="IJS1" s="224"/>
      <c r="IJT1" s="224"/>
      <c r="IJU1" s="224"/>
      <c r="IJV1" s="224"/>
      <c r="IJW1" s="224"/>
      <c r="IJX1" s="224"/>
      <c r="IJY1" s="224"/>
      <c r="IJZ1" s="224"/>
      <c r="IKA1" s="224"/>
      <c r="IKB1" s="224"/>
      <c r="IKC1" s="224"/>
      <c r="IKD1" s="224"/>
      <c r="IKE1" s="224"/>
      <c r="IKF1" s="224"/>
      <c r="IKG1" s="224"/>
      <c r="IKH1" s="224"/>
      <c r="IKI1" s="224"/>
      <c r="IKJ1" s="224"/>
      <c r="IKK1" s="224"/>
      <c r="IKL1" s="224"/>
      <c r="IKM1" s="224"/>
      <c r="IKN1" s="224"/>
      <c r="IKO1" s="224"/>
      <c r="IKP1" s="224"/>
      <c r="IKQ1" s="224"/>
      <c r="IKR1" s="224"/>
      <c r="IKS1" s="224"/>
      <c r="IKT1" s="224"/>
      <c r="IKU1" s="224"/>
      <c r="IKV1" s="224"/>
      <c r="IKW1" s="224"/>
      <c r="IKX1" s="224"/>
      <c r="IKY1" s="224"/>
      <c r="IKZ1" s="224"/>
      <c r="ILA1" s="224"/>
      <c r="ILB1" s="224"/>
      <c r="ILC1" s="224"/>
      <c r="ILD1" s="224"/>
      <c r="ILE1" s="224"/>
      <c r="ILF1" s="224"/>
      <c r="ILG1" s="224"/>
      <c r="ILH1" s="224"/>
      <c r="ILI1" s="224"/>
      <c r="ILJ1" s="224"/>
      <c r="ILK1" s="224"/>
      <c r="ILL1" s="224"/>
      <c r="ILM1" s="224"/>
      <c r="ILN1" s="224"/>
      <c r="ILO1" s="224"/>
      <c r="ILP1" s="224"/>
      <c r="ILQ1" s="224"/>
      <c r="ILR1" s="224"/>
      <c r="ILS1" s="224"/>
      <c r="ILT1" s="224"/>
      <c r="ILU1" s="224"/>
      <c r="ILV1" s="224"/>
      <c r="ILW1" s="224"/>
      <c r="ILX1" s="224"/>
      <c r="ILY1" s="224"/>
      <c r="ILZ1" s="224"/>
      <c r="IMA1" s="224"/>
      <c r="IMB1" s="224"/>
      <c r="IMC1" s="224"/>
      <c r="IMD1" s="224"/>
      <c r="IME1" s="224"/>
      <c r="IMF1" s="224"/>
      <c r="IMG1" s="224"/>
      <c r="IMH1" s="224"/>
      <c r="IMI1" s="224"/>
      <c r="IMJ1" s="224"/>
      <c r="IMK1" s="224"/>
      <c r="IML1" s="224"/>
      <c r="IMM1" s="224"/>
      <c r="IMN1" s="224"/>
      <c r="IMO1" s="224"/>
      <c r="IMP1" s="224"/>
      <c r="IMQ1" s="224"/>
      <c r="IMR1" s="224"/>
      <c r="IMS1" s="224"/>
      <c r="IMT1" s="224"/>
      <c r="IMU1" s="224"/>
      <c r="IMV1" s="224"/>
      <c r="IMW1" s="224"/>
      <c r="IMX1" s="224"/>
      <c r="IMY1" s="224"/>
      <c r="IMZ1" s="224"/>
      <c r="INA1" s="224"/>
      <c r="INB1" s="224"/>
      <c r="INC1" s="224"/>
      <c r="IND1" s="224"/>
      <c r="INE1" s="224"/>
      <c r="INF1" s="224"/>
      <c r="ING1" s="224"/>
      <c r="INH1" s="224"/>
      <c r="INI1" s="224"/>
      <c r="INJ1" s="224"/>
      <c r="INK1" s="224"/>
      <c r="INL1" s="224"/>
      <c r="INM1" s="224"/>
      <c r="INN1" s="224"/>
      <c r="INO1" s="224"/>
      <c r="INP1" s="224"/>
      <c r="INQ1" s="224"/>
      <c r="INR1" s="224"/>
      <c r="INS1" s="224"/>
      <c r="INT1" s="224"/>
      <c r="INU1" s="224"/>
      <c r="INV1" s="224"/>
      <c r="INW1" s="224"/>
      <c r="INX1" s="224"/>
      <c r="INY1" s="224"/>
      <c r="INZ1" s="224"/>
      <c r="IOA1" s="224"/>
      <c r="IOB1" s="224"/>
      <c r="IOC1" s="224"/>
      <c r="IOD1" s="224"/>
      <c r="IOE1" s="224"/>
      <c r="IOF1" s="224"/>
      <c r="IOG1" s="224"/>
      <c r="IOH1" s="224"/>
      <c r="IOI1" s="224"/>
      <c r="IOJ1" s="224"/>
      <c r="IOK1" s="224"/>
      <c r="IOL1" s="224"/>
      <c r="IOM1" s="224"/>
      <c r="ION1" s="224"/>
      <c r="IOO1" s="224"/>
      <c r="IOP1" s="224"/>
      <c r="IOQ1" s="224"/>
      <c r="IOR1" s="224"/>
      <c r="IOS1" s="224"/>
      <c r="IOT1" s="224"/>
      <c r="IOU1" s="224"/>
      <c r="IOV1" s="224"/>
      <c r="IOW1" s="224"/>
      <c r="IOX1" s="224"/>
      <c r="IOY1" s="224"/>
      <c r="IOZ1" s="224"/>
      <c r="IPA1" s="224"/>
      <c r="IPB1" s="224"/>
      <c r="IPC1" s="224"/>
      <c r="IPD1" s="224"/>
      <c r="IPE1" s="224"/>
      <c r="IPF1" s="224"/>
      <c r="IPG1" s="224"/>
      <c r="IPH1" s="224"/>
      <c r="IPI1" s="224"/>
      <c r="IPJ1" s="224"/>
      <c r="IPK1" s="224"/>
      <c r="IPL1" s="224"/>
      <c r="IPM1" s="224"/>
      <c r="IPN1" s="224"/>
      <c r="IPO1" s="224"/>
      <c r="IPP1" s="224"/>
      <c r="IPQ1" s="224"/>
      <c r="IPR1" s="224"/>
      <c r="IPS1" s="224"/>
      <c r="IPT1" s="224"/>
      <c r="IPU1" s="224"/>
      <c r="IPV1" s="224"/>
      <c r="IPW1" s="224"/>
      <c r="IPX1" s="224"/>
      <c r="IPY1" s="224"/>
      <c r="IPZ1" s="224"/>
      <c r="IQA1" s="224"/>
      <c r="IQB1" s="224"/>
      <c r="IQC1" s="224"/>
      <c r="IQD1" s="224"/>
      <c r="IQE1" s="224"/>
      <c r="IQF1" s="224"/>
      <c r="IQG1" s="224"/>
      <c r="IQH1" s="224"/>
      <c r="IQI1" s="224"/>
      <c r="IQJ1" s="224"/>
      <c r="IQK1" s="224"/>
      <c r="IQL1" s="224"/>
      <c r="IQM1" s="224"/>
      <c r="IQN1" s="224"/>
      <c r="IQO1" s="224"/>
      <c r="IQP1" s="224"/>
      <c r="IQQ1" s="224"/>
      <c r="IQR1" s="224"/>
      <c r="IQS1" s="224"/>
      <c r="IQT1" s="224"/>
      <c r="IQU1" s="224"/>
      <c r="IQV1" s="224"/>
      <c r="IQW1" s="224"/>
      <c r="IQX1" s="224"/>
      <c r="IQY1" s="224"/>
      <c r="IQZ1" s="224"/>
      <c r="IRA1" s="224"/>
      <c r="IRB1" s="224"/>
      <c r="IRC1" s="224"/>
      <c r="IRD1" s="224"/>
      <c r="IRE1" s="224"/>
      <c r="IRF1" s="224"/>
      <c r="IRG1" s="224"/>
      <c r="IRH1" s="224"/>
      <c r="IRI1" s="224"/>
      <c r="IRJ1" s="224"/>
      <c r="IRK1" s="224"/>
      <c r="IRL1" s="224"/>
      <c r="IRM1" s="224"/>
      <c r="IRN1" s="224"/>
      <c r="IRO1" s="224"/>
      <c r="IRP1" s="224"/>
      <c r="IRQ1" s="224"/>
      <c r="IRR1" s="224"/>
      <c r="IRS1" s="224"/>
      <c r="IRT1" s="224"/>
      <c r="IRU1" s="224"/>
      <c r="IRV1" s="224"/>
      <c r="IRW1" s="224"/>
      <c r="IRX1" s="224"/>
      <c r="IRY1" s="224"/>
      <c r="IRZ1" s="224"/>
      <c r="ISA1" s="224"/>
      <c r="ISB1" s="224"/>
      <c r="ISC1" s="224"/>
      <c r="ISD1" s="224"/>
      <c r="ISE1" s="224"/>
      <c r="ISF1" s="224"/>
      <c r="ISG1" s="224"/>
      <c r="ISH1" s="224"/>
      <c r="ISI1" s="224"/>
      <c r="ISJ1" s="224"/>
      <c r="ISK1" s="224"/>
      <c r="ISL1" s="224"/>
      <c r="ISM1" s="224"/>
      <c r="ISN1" s="224"/>
      <c r="ISO1" s="224"/>
      <c r="ISP1" s="224"/>
      <c r="ISQ1" s="224"/>
      <c r="ISR1" s="224"/>
      <c r="ISS1" s="224"/>
      <c r="IST1" s="224"/>
      <c r="ISU1" s="224"/>
      <c r="ISV1" s="224"/>
      <c r="ISW1" s="224"/>
      <c r="ISX1" s="224"/>
      <c r="ISY1" s="224"/>
      <c r="ISZ1" s="224"/>
      <c r="ITA1" s="224"/>
      <c r="ITB1" s="224"/>
      <c r="ITC1" s="224"/>
      <c r="ITD1" s="224"/>
      <c r="ITE1" s="224"/>
      <c r="ITF1" s="224"/>
      <c r="ITG1" s="224"/>
      <c r="ITH1" s="224"/>
      <c r="ITI1" s="224"/>
      <c r="ITJ1" s="224"/>
      <c r="ITK1" s="224"/>
      <c r="ITL1" s="224"/>
      <c r="ITM1" s="224"/>
      <c r="ITN1" s="224"/>
      <c r="ITO1" s="224"/>
      <c r="ITP1" s="224"/>
      <c r="ITQ1" s="224"/>
      <c r="ITR1" s="224"/>
      <c r="ITS1" s="224"/>
      <c r="ITT1" s="224"/>
      <c r="ITU1" s="224"/>
      <c r="ITV1" s="224"/>
      <c r="ITW1" s="224"/>
      <c r="ITX1" s="224"/>
      <c r="ITY1" s="224"/>
      <c r="ITZ1" s="224"/>
      <c r="IUA1" s="224"/>
      <c r="IUB1" s="224"/>
      <c r="IUC1" s="224"/>
      <c r="IUD1" s="224"/>
      <c r="IUE1" s="224"/>
      <c r="IUF1" s="224"/>
      <c r="IUG1" s="224"/>
      <c r="IUH1" s="224"/>
      <c r="IUI1" s="224"/>
      <c r="IUJ1" s="224"/>
      <c r="IUK1" s="224"/>
      <c r="IUL1" s="224"/>
      <c r="IUM1" s="224"/>
      <c r="IUN1" s="224"/>
      <c r="IUO1" s="224"/>
      <c r="IUP1" s="224"/>
      <c r="IUQ1" s="224"/>
      <c r="IUR1" s="224"/>
      <c r="IUS1" s="224"/>
      <c r="IUT1" s="224"/>
      <c r="IUU1" s="224"/>
      <c r="IUV1" s="224"/>
      <c r="IUW1" s="224"/>
      <c r="IUX1" s="224"/>
      <c r="IUY1" s="224"/>
      <c r="IUZ1" s="224"/>
      <c r="IVA1" s="224"/>
      <c r="IVB1" s="224"/>
      <c r="IVC1" s="224"/>
      <c r="IVD1" s="224"/>
      <c r="IVE1" s="224"/>
      <c r="IVF1" s="224"/>
      <c r="IVG1" s="224"/>
      <c r="IVH1" s="224"/>
      <c r="IVI1" s="224"/>
      <c r="IVJ1" s="224"/>
      <c r="IVK1" s="224"/>
      <c r="IVL1" s="224"/>
      <c r="IVM1" s="224"/>
      <c r="IVN1" s="224"/>
      <c r="IVO1" s="224"/>
      <c r="IVP1" s="224"/>
      <c r="IVQ1" s="224"/>
      <c r="IVR1" s="224"/>
      <c r="IVS1" s="224"/>
      <c r="IVT1" s="224"/>
      <c r="IVU1" s="224"/>
      <c r="IVV1" s="224"/>
      <c r="IVW1" s="224"/>
      <c r="IVX1" s="224"/>
      <c r="IVY1" s="224"/>
      <c r="IVZ1" s="224"/>
      <c r="IWA1" s="224"/>
      <c r="IWB1" s="224"/>
      <c r="IWC1" s="224"/>
      <c r="IWD1" s="224"/>
      <c r="IWE1" s="224"/>
      <c r="IWF1" s="224"/>
      <c r="IWG1" s="224"/>
      <c r="IWH1" s="224"/>
      <c r="IWI1" s="224"/>
      <c r="IWJ1" s="224"/>
      <c r="IWK1" s="224"/>
      <c r="IWL1" s="224"/>
      <c r="IWM1" s="224"/>
      <c r="IWN1" s="224"/>
      <c r="IWO1" s="224"/>
      <c r="IWP1" s="224"/>
      <c r="IWQ1" s="224"/>
      <c r="IWR1" s="224"/>
      <c r="IWS1" s="224"/>
      <c r="IWT1" s="224"/>
      <c r="IWU1" s="224"/>
      <c r="IWV1" s="224"/>
      <c r="IWW1" s="224"/>
      <c r="IWX1" s="224"/>
      <c r="IWY1" s="224"/>
      <c r="IWZ1" s="224"/>
      <c r="IXA1" s="224"/>
      <c r="IXB1" s="224"/>
      <c r="IXC1" s="224"/>
      <c r="IXD1" s="224"/>
      <c r="IXE1" s="224"/>
      <c r="IXF1" s="224"/>
      <c r="IXG1" s="224"/>
      <c r="IXH1" s="224"/>
      <c r="IXI1" s="224"/>
      <c r="IXJ1" s="224"/>
      <c r="IXK1" s="224"/>
      <c r="IXL1" s="224"/>
      <c r="IXM1" s="224"/>
      <c r="IXN1" s="224"/>
      <c r="IXO1" s="224"/>
      <c r="IXP1" s="224"/>
      <c r="IXQ1" s="224"/>
      <c r="IXR1" s="224"/>
      <c r="IXS1" s="224"/>
      <c r="IXT1" s="224"/>
      <c r="IXU1" s="224"/>
      <c r="IXV1" s="224"/>
      <c r="IXW1" s="224"/>
      <c r="IXX1" s="224"/>
      <c r="IXY1" s="224"/>
      <c r="IXZ1" s="224"/>
      <c r="IYA1" s="224"/>
      <c r="IYB1" s="224"/>
      <c r="IYC1" s="224"/>
      <c r="IYD1" s="224"/>
      <c r="IYE1" s="224"/>
      <c r="IYF1" s="224"/>
      <c r="IYG1" s="224"/>
      <c r="IYH1" s="224"/>
      <c r="IYI1" s="224"/>
      <c r="IYJ1" s="224"/>
      <c r="IYK1" s="224"/>
      <c r="IYL1" s="224"/>
      <c r="IYM1" s="224"/>
      <c r="IYN1" s="224"/>
      <c r="IYO1" s="224"/>
      <c r="IYP1" s="224"/>
      <c r="IYQ1" s="224"/>
      <c r="IYR1" s="224"/>
      <c r="IYS1" s="224"/>
      <c r="IYT1" s="224"/>
      <c r="IYU1" s="224"/>
      <c r="IYV1" s="224"/>
      <c r="IYW1" s="224"/>
      <c r="IYX1" s="224"/>
      <c r="IYY1" s="224"/>
      <c r="IYZ1" s="224"/>
      <c r="IZA1" s="224"/>
      <c r="IZB1" s="224"/>
      <c r="IZC1" s="224"/>
      <c r="IZD1" s="224"/>
      <c r="IZE1" s="224"/>
      <c r="IZF1" s="224"/>
      <c r="IZG1" s="224"/>
      <c r="IZH1" s="224"/>
      <c r="IZI1" s="224"/>
      <c r="IZJ1" s="224"/>
      <c r="IZK1" s="224"/>
      <c r="IZL1" s="224"/>
      <c r="IZM1" s="224"/>
      <c r="IZN1" s="224"/>
      <c r="IZO1" s="224"/>
      <c r="IZP1" s="224"/>
      <c r="IZQ1" s="224"/>
      <c r="IZR1" s="224"/>
      <c r="IZS1" s="224"/>
      <c r="IZT1" s="224"/>
      <c r="IZU1" s="224"/>
      <c r="IZV1" s="224"/>
      <c r="IZW1" s="224"/>
      <c r="IZX1" s="224"/>
      <c r="IZY1" s="224"/>
      <c r="IZZ1" s="224"/>
      <c r="JAA1" s="224"/>
      <c r="JAB1" s="224"/>
      <c r="JAC1" s="224"/>
      <c r="JAD1" s="224"/>
      <c r="JAE1" s="224"/>
      <c r="JAF1" s="224"/>
      <c r="JAG1" s="224"/>
      <c r="JAH1" s="224"/>
      <c r="JAI1" s="224"/>
      <c r="JAJ1" s="224"/>
      <c r="JAK1" s="224"/>
      <c r="JAL1" s="224"/>
      <c r="JAM1" s="224"/>
      <c r="JAN1" s="224"/>
      <c r="JAO1" s="224"/>
      <c r="JAP1" s="224"/>
      <c r="JAQ1" s="224"/>
      <c r="JAR1" s="224"/>
      <c r="JAS1" s="224"/>
      <c r="JAT1" s="224"/>
      <c r="JAU1" s="224"/>
      <c r="JAV1" s="224"/>
      <c r="JAW1" s="224"/>
      <c r="JAX1" s="224"/>
      <c r="JAY1" s="224"/>
      <c r="JAZ1" s="224"/>
      <c r="JBA1" s="224"/>
      <c r="JBB1" s="224"/>
      <c r="JBC1" s="224"/>
      <c r="JBD1" s="224"/>
      <c r="JBE1" s="224"/>
      <c r="JBF1" s="224"/>
      <c r="JBG1" s="224"/>
      <c r="JBH1" s="224"/>
      <c r="JBI1" s="224"/>
      <c r="JBJ1" s="224"/>
      <c r="JBK1" s="224"/>
      <c r="JBL1" s="224"/>
      <c r="JBM1" s="224"/>
      <c r="JBN1" s="224"/>
      <c r="JBO1" s="224"/>
      <c r="JBP1" s="224"/>
      <c r="JBQ1" s="224"/>
      <c r="JBR1" s="224"/>
      <c r="JBS1" s="224"/>
      <c r="JBT1" s="224"/>
      <c r="JBU1" s="224"/>
      <c r="JBV1" s="224"/>
      <c r="JBW1" s="224"/>
      <c r="JBX1" s="224"/>
      <c r="JBY1" s="224"/>
      <c r="JBZ1" s="224"/>
      <c r="JCA1" s="224"/>
      <c r="JCB1" s="224"/>
      <c r="JCC1" s="224"/>
      <c r="JCD1" s="224"/>
      <c r="JCE1" s="224"/>
      <c r="JCF1" s="224"/>
      <c r="JCG1" s="224"/>
      <c r="JCH1" s="224"/>
      <c r="JCI1" s="224"/>
      <c r="JCJ1" s="224"/>
      <c r="JCK1" s="224"/>
      <c r="JCL1" s="224"/>
      <c r="JCM1" s="224"/>
      <c r="JCN1" s="224"/>
      <c r="JCO1" s="224"/>
      <c r="JCP1" s="224"/>
      <c r="JCQ1" s="224"/>
      <c r="JCR1" s="224"/>
      <c r="JCS1" s="224"/>
      <c r="JCT1" s="224"/>
      <c r="JCU1" s="224"/>
      <c r="JCV1" s="224"/>
      <c r="JCW1" s="224"/>
      <c r="JCX1" s="224"/>
      <c r="JCY1" s="224"/>
      <c r="JCZ1" s="224"/>
      <c r="JDA1" s="224"/>
      <c r="JDB1" s="224"/>
      <c r="JDC1" s="224"/>
      <c r="JDD1" s="224"/>
      <c r="JDE1" s="224"/>
      <c r="JDF1" s="224"/>
      <c r="JDG1" s="224"/>
      <c r="JDH1" s="224"/>
      <c r="JDI1" s="224"/>
      <c r="JDJ1" s="224"/>
      <c r="JDK1" s="224"/>
      <c r="JDL1" s="224"/>
      <c r="JDM1" s="224"/>
      <c r="JDN1" s="224"/>
      <c r="JDO1" s="224"/>
      <c r="JDP1" s="224"/>
      <c r="JDQ1" s="224"/>
      <c r="JDR1" s="224"/>
      <c r="JDS1" s="224"/>
      <c r="JDT1" s="224"/>
      <c r="JDU1" s="224"/>
      <c r="JDV1" s="224"/>
      <c r="JDW1" s="224"/>
      <c r="JDX1" s="224"/>
      <c r="JDY1" s="224"/>
      <c r="JDZ1" s="224"/>
      <c r="JEA1" s="224"/>
      <c r="JEB1" s="224"/>
      <c r="JEC1" s="224"/>
      <c r="JED1" s="224"/>
      <c r="JEE1" s="224"/>
      <c r="JEF1" s="224"/>
      <c r="JEG1" s="224"/>
      <c r="JEH1" s="224"/>
      <c r="JEI1" s="224"/>
      <c r="JEJ1" s="224"/>
      <c r="JEK1" s="224"/>
      <c r="JEL1" s="224"/>
      <c r="JEM1" s="224"/>
      <c r="JEN1" s="224"/>
      <c r="JEO1" s="224"/>
      <c r="JEP1" s="224"/>
      <c r="JEQ1" s="224"/>
      <c r="JER1" s="224"/>
      <c r="JES1" s="224"/>
      <c r="JET1" s="224"/>
      <c r="JEU1" s="224"/>
      <c r="JEV1" s="224"/>
      <c r="JEW1" s="224"/>
      <c r="JEX1" s="224"/>
      <c r="JEY1" s="224"/>
      <c r="JEZ1" s="224"/>
      <c r="JFA1" s="224"/>
      <c r="JFB1" s="224"/>
      <c r="JFC1" s="224"/>
      <c r="JFD1" s="224"/>
      <c r="JFE1" s="224"/>
      <c r="JFF1" s="224"/>
      <c r="JFG1" s="224"/>
      <c r="JFH1" s="224"/>
      <c r="JFI1" s="224"/>
      <c r="JFJ1" s="224"/>
      <c r="JFK1" s="224"/>
      <c r="JFL1" s="224"/>
      <c r="JFM1" s="224"/>
      <c r="JFN1" s="224"/>
      <c r="JFO1" s="224"/>
      <c r="JFP1" s="224"/>
      <c r="JFQ1" s="224"/>
      <c r="JFR1" s="224"/>
      <c r="JFS1" s="224"/>
      <c r="JFT1" s="224"/>
      <c r="JFU1" s="224"/>
      <c r="JFV1" s="224"/>
      <c r="JFW1" s="224"/>
      <c r="JFX1" s="224"/>
      <c r="JFY1" s="224"/>
      <c r="JFZ1" s="224"/>
      <c r="JGA1" s="224"/>
      <c r="JGB1" s="224"/>
      <c r="JGC1" s="224"/>
      <c r="JGD1" s="224"/>
      <c r="JGE1" s="224"/>
      <c r="JGF1" s="224"/>
      <c r="JGG1" s="224"/>
      <c r="JGH1" s="224"/>
      <c r="JGI1" s="224"/>
      <c r="JGJ1" s="224"/>
      <c r="JGK1" s="224"/>
      <c r="JGL1" s="224"/>
      <c r="JGM1" s="224"/>
      <c r="JGN1" s="224"/>
      <c r="JGO1" s="224"/>
      <c r="JGP1" s="224"/>
      <c r="JGQ1" s="224"/>
      <c r="JGR1" s="224"/>
      <c r="JGS1" s="224"/>
      <c r="JGT1" s="224"/>
      <c r="JGU1" s="224"/>
      <c r="JGV1" s="224"/>
      <c r="JGW1" s="224"/>
      <c r="JGX1" s="224"/>
      <c r="JGY1" s="224"/>
      <c r="JGZ1" s="224"/>
      <c r="JHA1" s="224"/>
      <c r="JHB1" s="224"/>
      <c r="JHC1" s="224"/>
      <c r="JHD1" s="224"/>
      <c r="JHE1" s="224"/>
      <c r="JHF1" s="224"/>
      <c r="JHG1" s="224"/>
      <c r="JHH1" s="224"/>
      <c r="JHI1" s="224"/>
      <c r="JHJ1" s="224"/>
      <c r="JHK1" s="224"/>
      <c r="JHL1" s="224"/>
      <c r="JHM1" s="224"/>
      <c r="JHN1" s="224"/>
      <c r="JHO1" s="224"/>
      <c r="JHP1" s="224"/>
      <c r="JHQ1" s="224"/>
      <c r="JHR1" s="224"/>
      <c r="JHS1" s="224"/>
      <c r="JHT1" s="224"/>
      <c r="JHU1" s="224"/>
      <c r="JHV1" s="224"/>
      <c r="JHW1" s="224"/>
      <c r="JHX1" s="224"/>
      <c r="JHY1" s="224"/>
      <c r="JHZ1" s="224"/>
      <c r="JIA1" s="224"/>
      <c r="JIB1" s="224"/>
      <c r="JIC1" s="224"/>
      <c r="JID1" s="224"/>
      <c r="JIE1" s="224"/>
      <c r="JIF1" s="224"/>
      <c r="JIG1" s="224"/>
      <c r="JIH1" s="224"/>
      <c r="JII1" s="224"/>
      <c r="JIJ1" s="224"/>
      <c r="JIK1" s="224"/>
      <c r="JIL1" s="224"/>
      <c r="JIM1" s="224"/>
      <c r="JIN1" s="224"/>
      <c r="JIO1" s="224"/>
      <c r="JIP1" s="224"/>
      <c r="JIQ1" s="224"/>
      <c r="JIR1" s="224"/>
      <c r="JIS1" s="224"/>
      <c r="JIT1" s="224"/>
      <c r="JIU1" s="224"/>
      <c r="JIV1" s="224"/>
      <c r="JIW1" s="224"/>
      <c r="JIX1" s="224"/>
      <c r="JIY1" s="224"/>
      <c r="JIZ1" s="224"/>
      <c r="JJA1" s="224"/>
      <c r="JJB1" s="224"/>
      <c r="JJC1" s="224"/>
      <c r="JJD1" s="224"/>
      <c r="JJE1" s="224"/>
      <c r="JJF1" s="224"/>
      <c r="JJG1" s="224"/>
      <c r="JJH1" s="224"/>
      <c r="JJI1" s="224"/>
      <c r="JJJ1" s="224"/>
      <c r="JJK1" s="224"/>
      <c r="JJL1" s="224"/>
      <c r="JJM1" s="224"/>
      <c r="JJN1" s="224"/>
      <c r="JJO1" s="224"/>
      <c r="JJP1" s="224"/>
      <c r="JJQ1" s="224"/>
      <c r="JJR1" s="224"/>
      <c r="JJS1" s="224"/>
      <c r="JJT1" s="224"/>
      <c r="JJU1" s="224"/>
      <c r="JJV1" s="224"/>
      <c r="JJW1" s="224"/>
      <c r="JJX1" s="224"/>
      <c r="JJY1" s="224"/>
      <c r="JJZ1" s="224"/>
      <c r="JKA1" s="224"/>
      <c r="JKB1" s="224"/>
      <c r="JKC1" s="224"/>
      <c r="JKD1" s="224"/>
      <c r="JKE1" s="224"/>
      <c r="JKF1" s="224"/>
      <c r="JKG1" s="224"/>
      <c r="JKH1" s="224"/>
      <c r="JKI1" s="224"/>
      <c r="JKJ1" s="224"/>
      <c r="JKK1" s="224"/>
      <c r="JKL1" s="224"/>
      <c r="JKM1" s="224"/>
      <c r="JKN1" s="224"/>
      <c r="JKO1" s="224"/>
      <c r="JKP1" s="224"/>
      <c r="JKQ1" s="224"/>
      <c r="JKR1" s="224"/>
      <c r="JKS1" s="224"/>
      <c r="JKT1" s="224"/>
      <c r="JKU1" s="224"/>
      <c r="JKV1" s="224"/>
      <c r="JKW1" s="224"/>
      <c r="JKX1" s="224"/>
      <c r="JKY1" s="224"/>
      <c r="JKZ1" s="224"/>
      <c r="JLA1" s="224"/>
      <c r="JLB1" s="224"/>
      <c r="JLC1" s="224"/>
      <c r="JLD1" s="224"/>
      <c r="JLE1" s="224"/>
      <c r="JLF1" s="224"/>
      <c r="JLG1" s="224"/>
      <c r="JLH1" s="224"/>
      <c r="JLI1" s="224"/>
      <c r="JLJ1" s="224"/>
      <c r="JLK1" s="224"/>
      <c r="JLL1" s="224"/>
      <c r="JLM1" s="224"/>
      <c r="JLN1" s="224"/>
      <c r="JLO1" s="224"/>
      <c r="JLP1" s="224"/>
      <c r="JLQ1" s="224"/>
      <c r="JLR1" s="224"/>
      <c r="JLS1" s="224"/>
      <c r="JLT1" s="224"/>
      <c r="JLU1" s="224"/>
      <c r="JLV1" s="224"/>
      <c r="JLW1" s="224"/>
      <c r="JLX1" s="224"/>
      <c r="JLY1" s="224"/>
      <c r="JLZ1" s="224"/>
      <c r="JMA1" s="224"/>
      <c r="JMB1" s="224"/>
      <c r="JMC1" s="224"/>
      <c r="JMD1" s="224"/>
      <c r="JME1" s="224"/>
      <c r="JMF1" s="224"/>
      <c r="JMG1" s="224"/>
      <c r="JMH1" s="224"/>
      <c r="JMI1" s="224"/>
      <c r="JMJ1" s="224"/>
      <c r="JMK1" s="224"/>
      <c r="JML1" s="224"/>
      <c r="JMM1" s="224"/>
      <c r="JMN1" s="224"/>
      <c r="JMO1" s="224"/>
      <c r="JMP1" s="224"/>
      <c r="JMQ1" s="224"/>
      <c r="JMR1" s="224"/>
      <c r="JMS1" s="224"/>
      <c r="JMT1" s="224"/>
      <c r="JMU1" s="224"/>
      <c r="JMV1" s="224"/>
      <c r="JMW1" s="224"/>
      <c r="JMX1" s="224"/>
      <c r="JMY1" s="224"/>
      <c r="JMZ1" s="224"/>
      <c r="JNA1" s="224"/>
      <c r="JNB1" s="224"/>
      <c r="JNC1" s="224"/>
      <c r="JND1" s="224"/>
      <c r="JNE1" s="224"/>
      <c r="JNF1" s="224"/>
      <c r="JNG1" s="224"/>
      <c r="JNH1" s="224"/>
      <c r="JNI1" s="224"/>
      <c r="JNJ1" s="224"/>
      <c r="JNK1" s="224"/>
      <c r="JNL1" s="224"/>
      <c r="JNM1" s="224"/>
      <c r="JNN1" s="224"/>
      <c r="JNO1" s="224"/>
      <c r="JNP1" s="224"/>
      <c r="JNQ1" s="224"/>
      <c r="JNR1" s="224"/>
      <c r="JNS1" s="224"/>
      <c r="JNT1" s="224"/>
      <c r="JNU1" s="224"/>
      <c r="JNV1" s="224"/>
      <c r="JNW1" s="224"/>
      <c r="JNX1" s="224"/>
      <c r="JNY1" s="224"/>
      <c r="JNZ1" s="224"/>
      <c r="JOA1" s="224"/>
      <c r="JOB1" s="224"/>
      <c r="JOC1" s="224"/>
      <c r="JOD1" s="224"/>
      <c r="JOE1" s="224"/>
      <c r="JOF1" s="224"/>
      <c r="JOG1" s="224"/>
      <c r="JOH1" s="224"/>
      <c r="JOI1" s="224"/>
      <c r="JOJ1" s="224"/>
      <c r="JOK1" s="224"/>
      <c r="JOL1" s="224"/>
      <c r="JOM1" s="224"/>
      <c r="JON1" s="224"/>
      <c r="JOO1" s="224"/>
      <c r="JOP1" s="224"/>
      <c r="JOQ1" s="224"/>
      <c r="JOR1" s="224"/>
      <c r="JOS1" s="224"/>
      <c r="JOT1" s="224"/>
      <c r="JOU1" s="224"/>
      <c r="JOV1" s="224"/>
      <c r="JOW1" s="224"/>
      <c r="JOX1" s="224"/>
      <c r="JOY1" s="224"/>
      <c r="JOZ1" s="224"/>
      <c r="JPA1" s="224"/>
      <c r="JPB1" s="224"/>
      <c r="JPC1" s="224"/>
      <c r="JPD1" s="224"/>
      <c r="JPE1" s="224"/>
      <c r="JPF1" s="224"/>
      <c r="JPG1" s="224"/>
      <c r="JPH1" s="224"/>
      <c r="JPI1" s="224"/>
      <c r="JPJ1" s="224"/>
      <c r="JPK1" s="224"/>
      <c r="JPL1" s="224"/>
      <c r="JPM1" s="224"/>
      <c r="JPN1" s="224"/>
      <c r="JPO1" s="224"/>
      <c r="JPP1" s="224"/>
      <c r="JPQ1" s="224"/>
      <c r="JPR1" s="224"/>
      <c r="JPS1" s="224"/>
      <c r="JPT1" s="224"/>
      <c r="JPU1" s="224"/>
      <c r="JPV1" s="224"/>
      <c r="JPW1" s="224"/>
      <c r="JPX1" s="224"/>
      <c r="JPY1" s="224"/>
      <c r="JPZ1" s="224"/>
      <c r="JQA1" s="224"/>
      <c r="JQB1" s="224"/>
      <c r="JQC1" s="224"/>
      <c r="JQD1" s="224"/>
      <c r="JQE1" s="224"/>
      <c r="JQF1" s="224"/>
      <c r="JQG1" s="224"/>
      <c r="JQH1" s="224"/>
      <c r="JQI1" s="224"/>
      <c r="JQJ1" s="224"/>
      <c r="JQK1" s="224"/>
      <c r="JQL1" s="224"/>
      <c r="JQM1" s="224"/>
      <c r="JQN1" s="224"/>
      <c r="JQO1" s="224"/>
      <c r="JQP1" s="224"/>
      <c r="JQQ1" s="224"/>
      <c r="JQR1" s="224"/>
      <c r="JQS1" s="224"/>
      <c r="JQT1" s="224"/>
      <c r="JQU1" s="224"/>
      <c r="JQV1" s="224"/>
      <c r="JQW1" s="224"/>
      <c r="JQX1" s="224"/>
      <c r="JQY1" s="224"/>
      <c r="JQZ1" s="224"/>
      <c r="JRA1" s="224"/>
      <c r="JRB1" s="224"/>
      <c r="JRC1" s="224"/>
      <c r="JRD1" s="224"/>
      <c r="JRE1" s="224"/>
      <c r="JRF1" s="224"/>
      <c r="JRG1" s="224"/>
      <c r="JRH1" s="224"/>
      <c r="JRI1" s="224"/>
      <c r="JRJ1" s="224"/>
      <c r="JRK1" s="224"/>
      <c r="JRL1" s="224"/>
      <c r="JRM1" s="224"/>
      <c r="JRN1" s="224"/>
      <c r="JRO1" s="224"/>
      <c r="JRP1" s="224"/>
      <c r="JRQ1" s="224"/>
      <c r="JRR1" s="224"/>
      <c r="JRS1" s="224"/>
      <c r="JRT1" s="224"/>
      <c r="JRU1" s="224"/>
      <c r="JRV1" s="224"/>
      <c r="JRW1" s="224"/>
      <c r="JRX1" s="224"/>
      <c r="JRY1" s="224"/>
      <c r="JRZ1" s="224"/>
      <c r="JSA1" s="224"/>
      <c r="JSB1" s="224"/>
      <c r="JSC1" s="224"/>
      <c r="JSD1" s="224"/>
      <c r="JSE1" s="224"/>
      <c r="JSF1" s="224"/>
      <c r="JSG1" s="224"/>
      <c r="JSH1" s="224"/>
      <c r="JSI1" s="224"/>
      <c r="JSJ1" s="224"/>
      <c r="JSK1" s="224"/>
      <c r="JSL1" s="224"/>
      <c r="JSM1" s="224"/>
      <c r="JSN1" s="224"/>
      <c r="JSO1" s="224"/>
      <c r="JSP1" s="224"/>
      <c r="JSQ1" s="224"/>
      <c r="JSR1" s="224"/>
      <c r="JSS1" s="224"/>
      <c r="JST1" s="224"/>
      <c r="JSU1" s="224"/>
      <c r="JSV1" s="224"/>
      <c r="JSW1" s="224"/>
      <c r="JSX1" s="224"/>
      <c r="JSY1" s="224"/>
      <c r="JSZ1" s="224"/>
      <c r="JTA1" s="224"/>
      <c r="JTB1" s="224"/>
      <c r="JTC1" s="224"/>
      <c r="JTD1" s="224"/>
      <c r="JTE1" s="224"/>
      <c r="JTF1" s="224"/>
      <c r="JTG1" s="224"/>
      <c r="JTH1" s="224"/>
      <c r="JTI1" s="224"/>
      <c r="JTJ1" s="224"/>
      <c r="JTK1" s="224"/>
      <c r="JTL1" s="224"/>
      <c r="JTM1" s="224"/>
      <c r="JTN1" s="224"/>
      <c r="JTO1" s="224"/>
      <c r="JTP1" s="224"/>
      <c r="JTQ1" s="224"/>
      <c r="JTR1" s="224"/>
      <c r="JTS1" s="224"/>
      <c r="JTT1" s="224"/>
      <c r="JTU1" s="224"/>
      <c r="JTV1" s="224"/>
      <c r="JTW1" s="224"/>
      <c r="JTX1" s="224"/>
      <c r="JTY1" s="224"/>
      <c r="JTZ1" s="224"/>
      <c r="JUA1" s="224"/>
      <c r="JUB1" s="224"/>
      <c r="JUC1" s="224"/>
      <c r="JUD1" s="224"/>
      <c r="JUE1" s="224"/>
      <c r="JUF1" s="224"/>
      <c r="JUG1" s="224"/>
      <c r="JUH1" s="224"/>
      <c r="JUI1" s="224"/>
      <c r="JUJ1" s="224"/>
      <c r="JUK1" s="224"/>
      <c r="JUL1" s="224"/>
      <c r="JUM1" s="224"/>
      <c r="JUN1" s="224"/>
      <c r="JUO1" s="224"/>
      <c r="JUP1" s="224"/>
      <c r="JUQ1" s="224"/>
      <c r="JUR1" s="224"/>
      <c r="JUS1" s="224"/>
      <c r="JUT1" s="224"/>
      <c r="JUU1" s="224"/>
      <c r="JUV1" s="224"/>
      <c r="JUW1" s="224"/>
      <c r="JUX1" s="224"/>
      <c r="JUY1" s="224"/>
      <c r="JUZ1" s="224"/>
      <c r="JVA1" s="224"/>
      <c r="JVB1" s="224"/>
      <c r="JVC1" s="224"/>
      <c r="JVD1" s="224"/>
      <c r="JVE1" s="224"/>
      <c r="JVF1" s="224"/>
      <c r="JVG1" s="224"/>
      <c r="JVH1" s="224"/>
      <c r="JVI1" s="224"/>
      <c r="JVJ1" s="224"/>
      <c r="JVK1" s="224"/>
      <c r="JVL1" s="224"/>
      <c r="JVM1" s="224"/>
      <c r="JVN1" s="224"/>
      <c r="JVO1" s="224"/>
      <c r="JVP1" s="224"/>
      <c r="JVQ1" s="224"/>
      <c r="JVR1" s="224"/>
      <c r="JVS1" s="224"/>
      <c r="JVT1" s="224"/>
      <c r="JVU1" s="224"/>
      <c r="JVV1" s="224"/>
      <c r="JVW1" s="224"/>
      <c r="JVX1" s="224"/>
      <c r="JVY1" s="224"/>
      <c r="JVZ1" s="224"/>
      <c r="JWA1" s="224"/>
      <c r="JWB1" s="224"/>
      <c r="JWC1" s="224"/>
      <c r="JWD1" s="224"/>
      <c r="JWE1" s="224"/>
      <c r="JWF1" s="224"/>
      <c r="JWG1" s="224"/>
      <c r="JWH1" s="224"/>
      <c r="JWI1" s="224"/>
      <c r="JWJ1" s="224"/>
      <c r="JWK1" s="224"/>
      <c r="JWL1" s="224"/>
      <c r="JWM1" s="224"/>
      <c r="JWN1" s="224"/>
      <c r="JWO1" s="224"/>
      <c r="JWP1" s="224"/>
      <c r="JWQ1" s="224"/>
      <c r="JWR1" s="224"/>
      <c r="JWS1" s="224"/>
      <c r="JWT1" s="224"/>
      <c r="JWU1" s="224"/>
      <c r="JWV1" s="224"/>
      <c r="JWW1" s="224"/>
      <c r="JWX1" s="224"/>
      <c r="JWY1" s="224"/>
      <c r="JWZ1" s="224"/>
      <c r="JXA1" s="224"/>
      <c r="JXB1" s="224"/>
      <c r="JXC1" s="224"/>
      <c r="JXD1" s="224"/>
      <c r="JXE1" s="224"/>
      <c r="JXF1" s="224"/>
      <c r="JXG1" s="224"/>
      <c r="JXH1" s="224"/>
      <c r="JXI1" s="224"/>
      <c r="JXJ1" s="224"/>
      <c r="JXK1" s="224"/>
      <c r="JXL1" s="224"/>
      <c r="JXM1" s="224"/>
      <c r="JXN1" s="224"/>
      <c r="JXO1" s="224"/>
      <c r="JXP1" s="224"/>
      <c r="JXQ1" s="224"/>
      <c r="JXR1" s="224"/>
      <c r="JXS1" s="224"/>
      <c r="JXT1" s="224"/>
      <c r="JXU1" s="224"/>
      <c r="JXV1" s="224"/>
      <c r="JXW1" s="224"/>
      <c r="JXX1" s="224"/>
      <c r="JXY1" s="224"/>
      <c r="JXZ1" s="224"/>
      <c r="JYA1" s="224"/>
      <c r="JYB1" s="224"/>
      <c r="JYC1" s="224"/>
      <c r="JYD1" s="224"/>
      <c r="JYE1" s="224"/>
      <c r="JYF1" s="224"/>
      <c r="JYG1" s="224"/>
      <c r="JYH1" s="224"/>
      <c r="JYI1" s="224"/>
      <c r="JYJ1" s="224"/>
      <c r="JYK1" s="224"/>
      <c r="JYL1" s="224"/>
      <c r="JYM1" s="224"/>
      <c r="JYN1" s="224"/>
      <c r="JYO1" s="224"/>
      <c r="JYP1" s="224"/>
      <c r="JYQ1" s="224"/>
      <c r="JYR1" s="224"/>
      <c r="JYS1" s="224"/>
      <c r="JYT1" s="224"/>
      <c r="JYU1" s="224"/>
      <c r="JYV1" s="224"/>
      <c r="JYW1" s="224"/>
      <c r="JYX1" s="224"/>
      <c r="JYY1" s="224"/>
      <c r="JYZ1" s="224"/>
      <c r="JZA1" s="224"/>
      <c r="JZB1" s="224"/>
      <c r="JZC1" s="224"/>
      <c r="JZD1" s="224"/>
      <c r="JZE1" s="224"/>
      <c r="JZF1" s="224"/>
      <c r="JZG1" s="224"/>
      <c r="JZH1" s="224"/>
      <c r="JZI1" s="224"/>
      <c r="JZJ1" s="224"/>
      <c r="JZK1" s="224"/>
      <c r="JZL1" s="224"/>
      <c r="JZM1" s="224"/>
      <c r="JZN1" s="224"/>
      <c r="JZO1" s="224"/>
      <c r="JZP1" s="224"/>
      <c r="JZQ1" s="224"/>
      <c r="JZR1" s="224"/>
      <c r="JZS1" s="224"/>
      <c r="JZT1" s="224"/>
      <c r="JZU1" s="224"/>
      <c r="JZV1" s="224"/>
      <c r="JZW1" s="224"/>
      <c r="JZX1" s="224"/>
      <c r="JZY1" s="224"/>
      <c r="JZZ1" s="224"/>
      <c r="KAA1" s="224"/>
      <c r="KAB1" s="224"/>
      <c r="KAC1" s="224"/>
      <c r="KAD1" s="224"/>
      <c r="KAE1" s="224"/>
      <c r="KAF1" s="224"/>
      <c r="KAG1" s="224"/>
      <c r="KAH1" s="224"/>
      <c r="KAI1" s="224"/>
      <c r="KAJ1" s="224"/>
      <c r="KAK1" s="224"/>
      <c r="KAL1" s="224"/>
      <c r="KAM1" s="224"/>
      <c r="KAN1" s="224"/>
      <c r="KAO1" s="224"/>
      <c r="KAP1" s="224"/>
      <c r="KAQ1" s="224"/>
      <c r="KAR1" s="224"/>
      <c r="KAS1" s="224"/>
      <c r="KAT1" s="224"/>
      <c r="KAU1" s="224"/>
      <c r="KAV1" s="224"/>
      <c r="KAW1" s="224"/>
      <c r="KAX1" s="224"/>
      <c r="KAY1" s="224"/>
      <c r="KAZ1" s="224"/>
      <c r="KBA1" s="224"/>
      <c r="KBB1" s="224"/>
      <c r="KBC1" s="224"/>
      <c r="KBD1" s="224"/>
      <c r="KBE1" s="224"/>
      <c r="KBF1" s="224"/>
      <c r="KBG1" s="224"/>
      <c r="KBH1" s="224"/>
      <c r="KBI1" s="224"/>
      <c r="KBJ1" s="224"/>
      <c r="KBK1" s="224"/>
      <c r="KBL1" s="224"/>
      <c r="KBM1" s="224"/>
      <c r="KBN1" s="224"/>
      <c r="KBO1" s="224"/>
      <c r="KBP1" s="224"/>
      <c r="KBQ1" s="224"/>
      <c r="KBR1" s="224"/>
      <c r="KBS1" s="224"/>
      <c r="KBT1" s="224"/>
      <c r="KBU1" s="224"/>
      <c r="KBV1" s="224"/>
      <c r="KBW1" s="224"/>
      <c r="KBX1" s="224"/>
      <c r="KBY1" s="224"/>
      <c r="KBZ1" s="224"/>
      <c r="KCA1" s="224"/>
      <c r="KCB1" s="224"/>
      <c r="KCC1" s="224"/>
      <c r="KCD1" s="224"/>
      <c r="KCE1" s="224"/>
      <c r="KCF1" s="224"/>
      <c r="KCG1" s="224"/>
      <c r="KCH1" s="224"/>
      <c r="KCI1" s="224"/>
      <c r="KCJ1" s="224"/>
      <c r="KCK1" s="224"/>
      <c r="KCL1" s="224"/>
      <c r="KCM1" s="224"/>
      <c r="KCN1" s="224"/>
      <c r="KCO1" s="224"/>
      <c r="KCP1" s="224"/>
      <c r="KCQ1" s="224"/>
      <c r="KCR1" s="224"/>
      <c r="KCS1" s="224"/>
      <c r="KCT1" s="224"/>
      <c r="KCU1" s="224"/>
      <c r="KCV1" s="224"/>
      <c r="KCW1" s="224"/>
      <c r="KCX1" s="224"/>
      <c r="KCY1" s="224"/>
      <c r="KCZ1" s="224"/>
      <c r="KDA1" s="224"/>
      <c r="KDB1" s="224"/>
      <c r="KDC1" s="224"/>
      <c r="KDD1" s="224"/>
      <c r="KDE1" s="224"/>
      <c r="KDF1" s="224"/>
      <c r="KDG1" s="224"/>
      <c r="KDH1" s="224"/>
      <c r="KDI1" s="224"/>
      <c r="KDJ1" s="224"/>
      <c r="KDK1" s="224"/>
      <c r="KDL1" s="224"/>
      <c r="KDM1" s="224"/>
      <c r="KDN1" s="224"/>
      <c r="KDO1" s="224"/>
      <c r="KDP1" s="224"/>
      <c r="KDQ1" s="224"/>
      <c r="KDR1" s="224"/>
      <c r="KDS1" s="224"/>
      <c r="KDT1" s="224"/>
      <c r="KDU1" s="224"/>
      <c r="KDV1" s="224"/>
      <c r="KDW1" s="224"/>
      <c r="KDX1" s="224"/>
      <c r="KDY1" s="224"/>
      <c r="KDZ1" s="224"/>
      <c r="KEA1" s="224"/>
      <c r="KEB1" s="224"/>
      <c r="KEC1" s="224"/>
      <c r="KED1" s="224"/>
      <c r="KEE1" s="224"/>
      <c r="KEF1" s="224"/>
      <c r="KEG1" s="224"/>
      <c r="KEH1" s="224"/>
      <c r="KEI1" s="224"/>
      <c r="KEJ1" s="224"/>
      <c r="KEK1" s="224"/>
      <c r="KEL1" s="224"/>
      <c r="KEM1" s="224"/>
      <c r="KEN1" s="224"/>
      <c r="KEO1" s="224"/>
      <c r="KEP1" s="224"/>
      <c r="KEQ1" s="224"/>
      <c r="KER1" s="224"/>
      <c r="KES1" s="224"/>
      <c r="KET1" s="224"/>
      <c r="KEU1" s="224"/>
      <c r="KEV1" s="224"/>
      <c r="KEW1" s="224"/>
      <c r="KEX1" s="224"/>
      <c r="KEY1" s="224"/>
      <c r="KEZ1" s="224"/>
      <c r="KFA1" s="224"/>
      <c r="KFB1" s="224"/>
      <c r="KFC1" s="224"/>
      <c r="KFD1" s="224"/>
      <c r="KFE1" s="224"/>
      <c r="KFF1" s="224"/>
      <c r="KFG1" s="224"/>
      <c r="KFH1" s="224"/>
      <c r="KFI1" s="224"/>
      <c r="KFJ1" s="224"/>
      <c r="KFK1" s="224"/>
      <c r="KFL1" s="224"/>
      <c r="KFM1" s="224"/>
      <c r="KFN1" s="224"/>
      <c r="KFO1" s="224"/>
      <c r="KFP1" s="224"/>
      <c r="KFQ1" s="224"/>
      <c r="KFR1" s="224"/>
      <c r="KFS1" s="224"/>
      <c r="KFT1" s="224"/>
      <c r="KFU1" s="224"/>
      <c r="KFV1" s="224"/>
      <c r="KFW1" s="224"/>
      <c r="KFX1" s="224"/>
      <c r="KFY1" s="224"/>
      <c r="KFZ1" s="224"/>
      <c r="KGA1" s="224"/>
      <c r="KGB1" s="224"/>
      <c r="KGC1" s="224"/>
      <c r="KGD1" s="224"/>
      <c r="KGE1" s="224"/>
      <c r="KGF1" s="224"/>
      <c r="KGG1" s="224"/>
      <c r="KGH1" s="224"/>
      <c r="KGI1" s="224"/>
      <c r="KGJ1" s="224"/>
      <c r="KGK1" s="224"/>
      <c r="KGL1" s="224"/>
      <c r="KGM1" s="224"/>
      <c r="KGN1" s="224"/>
      <c r="KGO1" s="224"/>
      <c r="KGP1" s="224"/>
      <c r="KGQ1" s="224"/>
      <c r="KGR1" s="224"/>
      <c r="KGS1" s="224"/>
      <c r="KGT1" s="224"/>
      <c r="KGU1" s="224"/>
      <c r="KGV1" s="224"/>
      <c r="KGW1" s="224"/>
      <c r="KGX1" s="224"/>
      <c r="KGY1" s="224"/>
      <c r="KGZ1" s="224"/>
      <c r="KHA1" s="224"/>
      <c r="KHB1" s="224"/>
      <c r="KHC1" s="224"/>
      <c r="KHD1" s="224"/>
      <c r="KHE1" s="224"/>
      <c r="KHF1" s="224"/>
      <c r="KHG1" s="224"/>
      <c r="KHH1" s="224"/>
      <c r="KHI1" s="224"/>
      <c r="KHJ1" s="224"/>
      <c r="KHK1" s="224"/>
      <c r="KHL1" s="224"/>
      <c r="KHM1" s="224"/>
      <c r="KHN1" s="224"/>
      <c r="KHO1" s="224"/>
      <c r="KHP1" s="224"/>
      <c r="KHQ1" s="224"/>
      <c r="KHR1" s="224"/>
      <c r="KHS1" s="224"/>
      <c r="KHT1" s="224"/>
      <c r="KHU1" s="224"/>
      <c r="KHV1" s="224"/>
      <c r="KHW1" s="224"/>
      <c r="KHX1" s="224"/>
      <c r="KHY1" s="224"/>
      <c r="KHZ1" s="224"/>
      <c r="KIA1" s="224"/>
      <c r="KIB1" s="224"/>
      <c r="KIC1" s="224"/>
      <c r="KID1" s="224"/>
      <c r="KIE1" s="224"/>
      <c r="KIF1" s="224"/>
      <c r="KIG1" s="224"/>
      <c r="KIH1" s="224"/>
      <c r="KII1" s="224"/>
      <c r="KIJ1" s="224"/>
      <c r="KIK1" s="224"/>
      <c r="KIL1" s="224"/>
      <c r="KIM1" s="224"/>
      <c r="KIN1" s="224"/>
      <c r="KIO1" s="224"/>
      <c r="KIP1" s="224"/>
      <c r="KIQ1" s="224"/>
      <c r="KIR1" s="224"/>
      <c r="KIS1" s="224"/>
      <c r="KIT1" s="224"/>
      <c r="KIU1" s="224"/>
      <c r="KIV1" s="224"/>
      <c r="KIW1" s="224"/>
      <c r="KIX1" s="224"/>
      <c r="KIY1" s="224"/>
      <c r="KIZ1" s="224"/>
      <c r="KJA1" s="224"/>
      <c r="KJB1" s="224"/>
      <c r="KJC1" s="224"/>
      <c r="KJD1" s="224"/>
      <c r="KJE1" s="224"/>
      <c r="KJF1" s="224"/>
      <c r="KJG1" s="224"/>
      <c r="KJH1" s="224"/>
      <c r="KJI1" s="224"/>
      <c r="KJJ1" s="224"/>
      <c r="KJK1" s="224"/>
      <c r="KJL1" s="224"/>
      <c r="KJM1" s="224"/>
      <c r="KJN1" s="224"/>
      <c r="KJO1" s="224"/>
      <c r="KJP1" s="224"/>
      <c r="KJQ1" s="224"/>
      <c r="KJR1" s="224"/>
      <c r="KJS1" s="224"/>
      <c r="KJT1" s="224"/>
      <c r="KJU1" s="224"/>
      <c r="KJV1" s="224"/>
      <c r="KJW1" s="224"/>
      <c r="KJX1" s="224"/>
      <c r="KJY1" s="224"/>
      <c r="KJZ1" s="224"/>
      <c r="KKA1" s="224"/>
      <c r="KKB1" s="224"/>
      <c r="KKC1" s="224"/>
      <c r="KKD1" s="224"/>
      <c r="KKE1" s="224"/>
      <c r="KKF1" s="224"/>
      <c r="KKG1" s="224"/>
      <c r="KKH1" s="224"/>
      <c r="KKI1" s="224"/>
      <c r="KKJ1" s="224"/>
      <c r="KKK1" s="224"/>
      <c r="KKL1" s="224"/>
      <c r="KKM1" s="224"/>
      <c r="KKN1" s="224"/>
      <c r="KKO1" s="224"/>
      <c r="KKP1" s="224"/>
      <c r="KKQ1" s="224"/>
      <c r="KKR1" s="224"/>
      <c r="KKS1" s="224"/>
      <c r="KKT1" s="224"/>
      <c r="KKU1" s="224"/>
      <c r="KKV1" s="224"/>
      <c r="KKW1" s="224"/>
      <c r="KKX1" s="224"/>
      <c r="KKY1" s="224"/>
      <c r="KKZ1" s="224"/>
      <c r="KLA1" s="224"/>
      <c r="KLB1" s="224"/>
      <c r="KLC1" s="224"/>
      <c r="KLD1" s="224"/>
      <c r="KLE1" s="224"/>
      <c r="KLF1" s="224"/>
      <c r="KLG1" s="224"/>
      <c r="KLH1" s="224"/>
      <c r="KLI1" s="224"/>
      <c r="KLJ1" s="224"/>
      <c r="KLK1" s="224"/>
      <c r="KLL1" s="224"/>
      <c r="KLM1" s="224"/>
      <c r="KLN1" s="224"/>
      <c r="KLO1" s="224"/>
      <c r="KLP1" s="224"/>
      <c r="KLQ1" s="224"/>
      <c r="KLR1" s="224"/>
      <c r="KLS1" s="224"/>
      <c r="KLT1" s="224"/>
      <c r="KLU1" s="224"/>
      <c r="KLV1" s="224"/>
      <c r="KLW1" s="224"/>
      <c r="KLX1" s="224"/>
      <c r="KLY1" s="224"/>
      <c r="KLZ1" s="224"/>
      <c r="KMA1" s="224"/>
      <c r="KMB1" s="224"/>
      <c r="KMC1" s="224"/>
      <c r="KMD1" s="224"/>
      <c r="KME1" s="224"/>
      <c r="KMF1" s="224"/>
      <c r="KMG1" s="224"/>
      <c r="KMH1" s="224"/>
      <c r="KMI1" s="224"/>
      <c r="KMJ1" s="224"/>
      <c r="KMK1" s="224"/>
      <c r="KML1" s="224"/>
      <c r="KMM1" s="224"/>
      <c r="KMN1" s="224"/>
      <c r="KMO1" s="224"/>
      <c r="KMP1" s="224"/>
      <c r="KMQ1" s="224"/>
      <c r="KMR1" s="224"/>
      <c r="KMS1" s="224"/>
      <c r="KMT1" s="224"/>
      <c r="KMU1" s="224"/>
      <c r="KMV1" s="224"/>
      <c r="KMW1" s="224"/>
      <c r="KMX1" s="224"/>
      <c r="KMY1" s="224"/>
      <c r="KMZ1" s="224"/>
      <c r="KNA1" s="224"/>
      <c r="KNB1" s="224"/>
      <c r="KNC1" s="224"/>
      <c r="KND1" s="224"/>
      <c r="KNE1" s="224"/>
      <c r="KNF1" s="224"/>
      <c r="KNG1" s="224"/>
      <c r="KNH1" s="224"/>
      <c r="KNI1" s="224"/>
      <c r="KNJ1" s="224"/>
      <c r="KNK1" s="224"/>
      <c r="KNL1" s="224"/>
      <c r="KNM1" s="224"/>
      <c r="KNN1" s="224"/>
      <c r="KNO1" s="224"/>
      <c r="KNP1" s="224"/>
      <c r="KNQ1" s="224"/>
      <c r="KNR1" s="224"/>
      <c r="KNS1" s="224"/>
      <c r="KNT1" s="224"/>
      <c r="KNU1" s="224"/>
      <c r="KNV1" s="224"/>
      <c r="KNW1" s="224"/>
      <c r="KNX1" s="224"/>
      <c r="KNY1" s="224"/>
      <c r="KNZ1" s="224"/>
      <c r="KOA1" s="224"/>
      <c r="KOB1" s="224"/>
      <c r="KOC1" s="224"/>
      <c r="KOD1" s="224"/>
      <c r="KOE1" s="224"/>
      <c r="KOF1" s="224"/>
      <c r="KOG1" s="224"/>
      <c r="KOH1" s="224"/>
      <c r="KOI1" s="224"/>
      <c r="KOJ1" s="224"/>
      <c r="KOK1" s="224"/>
      <c r="KOL1" s="224"/>
      <c r="KOM1" s="224"/>
      <c r="KON1" s="224"/>
      <c r="KOO1" s="224"/>
      <c r="KOP1" s="224"/>
      <c r="KOQ1" s="224"/>
      <c r="KOR1" s="224"/>
      <c r="KOS1" s="224"/>
      <c r="KOT1" s="224"/>
      <c r="KOU1" s="224"/>
      <c r="KOV1" s="224"/>
      <c r="KOW1" s="224"/>
      <c r="KOX1" s="224"/>
      <c r="KOY1" s="224"/>
      <c r="KOZ1" s="224"/>
      <c r="KPA1" s="224"/>
      <c r="KPB1" s="224"/>
      <c r="KPC1" s="224"/>
      <c r="KPD1" s="224"/>
      <c r="KPE1" s="224"/>
      <c r="KPF1" s="224"/>
      <c r="KPG1" s="224"/>
      <c r="KPH1" s="224"/>
      <c r="KPI1" s="224"/>
      <c r="KPJ1" s="224"/>
      <c r="KPK1" s="224"/>
      <c r="KPL1" s="224"/>
      <c r="KPM1" s="224"/>
      <c r="KPN1" s="224"/>
      <c r="KPO1" s="224"/>
      <c r="KPP1" s="224"/>
      <c r="KPQ1" s="224"/>
      <c r="KPR1" s="224"/>
      <c r="KPS1" s="224"/>
      <c r="KPT1" s="224"/>
      <c r="KPU1" s="224"/>
      <c r="KPV1" s="224"/>
      <c r="KPW1" s="224"/>
      <c r="KPX1" s="224"/>
      <c r="KPY1" s="224"/>
      <c r="KPZ1" s="224"/>
      <c r="KQA1" s="224"/>
      <c r="KQB1" s="224"/>
      <c r="KQC1" s="224"/>
      <c r="KQD1" s="224"/>
      <c r="KQE1" s="224"/>
      <c r="KQF1" s="224"/>
      <c r="KQG1" s="224"/>
      <c r="KQH1" s="224"/>
      <c r="KQI1" s="224"/>
      <c r="KQJ1" s="224"/>
      <c r="KQK1" s="224"/>
      <c r="KQL1" s="224"/>
      <c r="KQM1" s="224"/>
      <c r="KQN1" s="224"/>
      <c r="KQO1" s="224"/>
      <c r="KQP1" s="224"/>
      <c r="KQQ1" s="224"/>
      <c r="KQR1" s="224"/>
      <c r="KQS1" s="224"/>
      <c r="KQT1" s="224"/>
      <c r="KQU1" s="224"/>
      <c r="KQV1" s="224"/>
      <c r="KQW1" s="224"/>
      <c r="KQX1" s="224"/>
      <c r="KQY1" s="224"/>
      <c r="KQZ1" s="224"/>
      <c r="KRA1" s="224"/>
      <c r="KRB1" s="224"/>
      <c r="KRC1" s="224"/>
      <c r="KRD1" s="224"/>
      <c r="KRE1" s="224"/>
      <c r="KRF1" s="224"/>
      <c r="KRG1" s="224"/>
      <c r="KRH1" s="224"/>
      <c r="KRI1" s="224"/>
      <c r="KRJ1" s="224"/>
      <c r="KRK1" s="224"/>
      <c r="KRL1" s="224"/>
      <c r="KRM1" s="224"/>
      <c r="KRN1" s="224"/>
      <c r="KRO1" s="224"/>
      <c r="KRP1" s="224"/>
      <c r="KRQ1" s="224"/>
      <c r="KRR1" s="224"/>
      <c r="KRS1" s="224"/>
      <c r="KRT1" s="224"/>
      <c r="KRU1" s="224"/>
      <c r="KRV1" s="224"/>
      <c r="KRW1" s="224"/>
      <c r="KRX1" s="224"/>
      <c r="KRY1" s="224"/>
      <c r="KRZ1" s="224"/>
      <c r="KSA1" s="224"/>
      <c r="KSB1" s="224"/>
      <c r="KSC1" s="224"/>
      <c r="KSD1" s="224"/>
      <c r="KSE1" s="224"/>
      <c r="KSF1" s="224"/>
      <c r="KSG1" s="224"/>
      <c r="KSH1" s="224"/>
      <c r="KSI1" s="224"/>
      <c r="KSJ1" s="224"/>
      <c r="KSK1" s="224"/>
      <c r="KSL1" s="224"/>
      <c r="KSM1" s="224"/>
      <c r="KSN1" s="224"/>
      <c r="KSO1" s="224"/>
      <c r="KSP1" s="224"/>
      <c r="KSQ1" s="224"/>
      <c r="KSR1" s="224"/>
      <c r="KSS1" s="224"/>
      <c r="KST1" s="224"/>
      <c r="KSU1" s="224"/>
      <c r="KSV1" s="224"/>
      <c r="KSW1" s="224"/>
      <c r="KSX1" s="224"/>
      <c r="KSY1" s="224"/>
      <c r="KSZ1" s="224"/>
      <c r="KTA1" s="224"/>
      <c r="KTB1" s="224"/>
      <c r="KTC1" s="224"/>
      <c r="KTD1" s="224"/>
      <c r="KTE1" s="224"/>
      <c r="KTF1" s="224"/>
      <c r="KTG1" s="224"/>
      <c r="KTH1" s="224"/>
      <c r="KTI1" s="224"/>
      <c r="KTJ1" s="224"/>
      <c r="KTK1" s="224"/>
      <c r="KTL1" s="224"/>
      <c r="KTM1" s="224"/>
      <c r="KTN1" s="224"/>
      <c r="KTO1" s="224"/>
      <c r="KTP1" s="224"/>
      <c r="KTQ1" s="224"/>
      <c r="KTR1" s="224"/>
      <c r="KTS1" s="224"/>
      <c r="KTT1" s="224"/>
      <c r="KTU1" s="224"/>
      <c r="KTV1" s="224"/>
      <c r="KTW1" s="224"/>
      <c r="KTX1" s="224"/>
      <c r="KTY1" s="224"/>
      <c r="KTZ1" s="224"/>
      <c r="KUA1" s="224"/>
      <c r="KUB1" s="224"/>
      <c r="KUC1" s="224"/>
      <c r="KUD1" s="224"/>
      <c r="KUE1" s="224"/>
      <c r="KUF1" s="224"/>
      <c r="KUG1" s="224"/>
      <c r="KUH1" s="224"/>
      <c r="KUI1" s="224"/>
      <c r="KUJ1" s="224"/>
      <c r="KUK1" s="224"/>
      <c r="KUL1" s="224"/>
      <c r="KUM1" s="224"/>
      <c r="KUN1" s="224"/>
      <c r="KUO1" s="224"/>
      <c r="KUP1" s="224"/>
      <c r="KUQ1" s="224"/>
      <c r="KUR1" s="224"/>
      <c r="KUS1" s="224"/>
      <c r="KUT1" s="224"/>
      <c r="KUU1" s="224"/>
      <c r="KUV1" s="224"/>
      <c r="KUW1" s="224"/>
      <c r="KUX1" s="224"/>
      <c r="KUY1" s="224"/>
      <c r="KUZ1" s="224"/>
      <c r="KVA1" s="224"/>
      <c r="KVB1" s="224"/>
      <c r="KVC1" s="224"/>
      <c r="KVD1" s="224"/>
      <c r="KVE1" s="224"/>
      <c r="KVF1" s="224"/>
      <c r="KVG1" s="224"/>
      <c r="KVH1" s="224"/>
      <c r="KVI1" s="224"/>
      <c r="KVJ1" s="224"/>
      <c r="KVK1" s="224"/>
      <c r="KVL1" s="224"/>
      <c r="KVM1" s="224"/>
      <c r="KVN1" s="224"/>
      <c r="KVO1" s="224"/>
      <c r="KVP1" s="224"/>
      <c r="KVQ1" s="224"/>
      <c r="KVR1" s="224"/>
      <c r="KVS1" s="224"/>
      <c r="KVT1" s="224"/>
      <c r="KVU1" s="224"/>
      <c r="KVV1" s="224"/>
      <c r="KVW1" s="224"/>
      <c r="KVX1" s="224"/>
      <c r="KVY1" s="224"/>
      <c r="KVZ1" s="224"/>
      <c r="KWA1" s="224"/>
      <c r="KWB1" s="224"/>
      <c r="KWC1" s="224"/>
      <c r="KWD1" s="224"/>
      <c r="KWE1" s="224"/>
      <c r="KWF1" s="224"/>
      <c r="KWG1" s="224"/>
      <c r="KWH1" s="224"/>
      <c r="KWI1" s="224"/>
      <c r="KWJ1" s="224"/>
      <c r="KWK1" s="224"/>
      <c r="KWL1" s="224"/>
      <c r="KWM1" s="224"/>
      <c r="KWN1" s="224"/>
      <c r="KWO1" s="224"/>
      <c r="KWP1" s="224"/>
      <c r="KWQ1" s="224"/>
      <c r="KWR1" s="224"/>
      <c r="KWS1" s="224"/>
      <c r="KWT1" s="224"/>
      <c r="KWU1" s="224"/>
      <c r="KWV1" s="224"/>
      <c r="KWW1" s="224"/>
      <c r="KWX1" s="224"/>
      <c r="KWY1" s="224"/>
      <c r="KWZ1" s="224"/>
      <c r="KXA1" s="224"/>
      <c r="KXB1" s="224"/>
      <c r="KXC1" s="224"/>
      <c r="KXD1" s="224"/>
      <c r="KXE1" s="224"/>
      <c r="KXF1" s="224"/>
      <c r="KXG1" s="224"/>
      <c r="KXH1" s="224"/>
      <c r="KXI1" s="224"/>
      <c r="KXJ1" s="224"/>
      <c r="KXK1" s="224"/>
      <c r="KXL1" s="224"/>
      <c r="KXM1" s="224"/>
      <c r="KXN1" s="224"/>
      <c r="KXO1" s="224"/>
      <c r="KXP1" s="224"/>
      <c r="KXQ1" s="224"/>
      <c r="KXR1" s="224"/>
      <c r="KXS1" s="224"/>
      <c r="KXT1" s="224"/>
      <c r="KXU1" s="224"/>
      <c r="KXV1" s="224"/>
      <c r="KXW1" s="224"/>
      <c r="KXX1" s="224"/>
      <c r="KXY1" s="224"/>
      <c r="KXZ1" s="224"/>
      <c r="KYA1" s="224"/>
      <c r="KYB1" s="224"/>
      <c r="KYC1" s="224"/>
      <c r="KYD1" s="224"/>
      <c r="KYE1" s="224"/>
      <c r="KYF1" s="224"/>
      <c r="KYG1" s="224"/>
      <c r="KYH1" s="224"/>
      <c r="KYI1" s="224"/>
      <c r="KYJ1" s="224"/>
      <c r="KYK1" s="224"/>
      <c r="KYL1" s="224"/>
      <c r="KYM1" s="224"/>
      <c r="KYN1" s="224"/>
      <c r="KYO1" s="224"/>
      <c r="KYP1" s="224"/>
      <c r="KYQ1" s="224"/>
      <c r="KYR1" s="224"/>
      <c r="KYS1" s="224"/>
      <c r="KYT1" s="224"/>
      <c r="KYU1" s="224"/>
      <c r="KYV1" s="224"/>
      <c r="KYW1" s="224"/>
      <c r="KYX1" s="224"/>
      <c r="KYY1" s="224"/>
      <c r="KYZ1" s="224"/>
      <c r="KZA1" s="224"/>
      <c r="KZB1" s="224"/>
      <c r="KZC1" s="224"/>
      <c r="KZD1" s="224"/>
      <c r="KZE1" s="224"/>
      <c r="KZF1" s="224"/>
      <c r="KZG1" s="224"/>
      <c r="KZH1" s="224"/>
      <c r="KZI1" s="224"/>
      <c r="KZJ1" s="224"/>
      <c r="KZK1" s="224"/>
      <c r="KZL1" s="224"/>
      <c r="KZM1" s="224"/>
      <c r="KZN1" s="224"/>
      <c r="KZO1" s="224"/>
      <c r="KZP1" s="224"/>
      <c r="KZQ1" s="224"/>
      <c r="KZR1" s="224"/>
      <c r="KZS1" s="224"/>
      <c r="KZT1" s="224"/>
      <c r="KZU1" s="224"/>
      <c r="KZV1" s="224"/>
      <c r="KZW1" s="224"/>
      <c r="KZX1" s="224"/>
      <c r="KZY1" s="224"/>
      <c r="KZZ1" s="224"/>
      <c r="LAA1" s="224"/>
      <c r="LAB1" s="224"/>
      <c r="LAC1" s="224"/>
      <c r="LAD1" s="224"/>
      <c r="LAE1" s="224"/>
      <c r="LAF1" s="224"/>
      <c r="LAG1" s="224"/>
      <c r="LAH1" s="224"/>
      <c r="LAI1" s="224"/>
      <c r="LAJ1" s="224"/>
      <c r="LAK1" s="224"/>
      <c r="LAL1" s="224"/>
      <c r="LAM1" s="224"/>
      <c r="LAN1" s="224"/>
      <c r="LAO1" s="224"/>
      <c r="LAP1" s="224"/>
      <c r="LAQ1" s="224"/>
      <c r="LAR1" s="224"/>
      <c r="LAS1" s="224"/>
      <c r="LAT1" s="224"/>
      <c r="LAU1" s="224"/>
      <c r="LAV1" s="224"/>
      <c r="LAW1" s="224"/>
      <c r="LAX1" s="224"/>
      <c r="LAY1" s="224"/>
      <c r="LAZ1" s="224"/>
      <c r="LBA1" s="224"/>
      <c r="LBB1" s="224"/>
      <c r="LBC1" s="224"/>
      <c r="LBD1" s="224"/>
      <c r="LBE1" s="224"/>
      <c r="LBF1" s="224"/>
      <c r="LBG1" s="224"/>
      <c r="LBH1" s="224"/>
      <c r="LBI1" s="224"/>
      <c r="LBJ1" s="224"/>
      <c r="LBK1" s="224"/>
      <c r="LBL1" s="224"/>
      <c r="LBM1" s="224"/>
      <c r="LBN1" s="224"/>
      <c r="LBO1" s="224"/>
      <c r="LBP1" s="224"/>
      <c r="LBQ1" s="224"/>
      <c r="LBR1" s="224"/>
      <c r="LBS1" s="224"/>
      <c r="LBT1" s="224"/>
      <c r="LBU1" s="224"/>
      <c r="LBV1" s="224"/>
      <c r="LBW1" s="224"/>
      <c r="LBX1" s="224"/>
      <c r="LBY1" s="224"/>
      <c r="LBZ1" s="224"/>
      <c r="LCA1" s="224"/>
      <c r="LCB1" s="224"/>
      <c r="LCC1" s="224"/>
      <c r="LCD1" s="224"/>
      <c r="LCE1" s="224"/>
      <c r="LCF1" s="224"/>
      <c r="LCG1" s="224"/>
      <c r="LCH1" s="224"/>
      <c r="LCI1" s="224"/>
      <c r="LCJ1" s="224"/>
      <c r="LCK1" s="224"/>
      <c r="LCL1" s="224"/>
      <c r="LCM1" s="224"/>
      <c r="LCN1" s="224"/>
      <c r="LCO1" s="224"/>
      <c r="LCP1" s="224"/>
      <c r="LCQ1" s="224"/>
      <c r="LCR1" s="224"/>
      <c r="LCS1" s="224"/>
      <c r="LCT1" s="224"/>
      <c r="LCU1" s="224"/>
      <c r="LCV1" s="224"/>
      <c r="LCW1" s="224"/>
      <c r="LCX1" s="224"/>
      <c r="LCY1" s="224"/>
      <c r="LCZ1" s="224"/>
      <c r="LDA1" s="224"/>
      <c r="LDB1" s="224"/>
      <c r="LDC1" s="224"/>
      <c r="LDD1" s="224"/>
      <c r="LDE1" s="224"/>
      <c r="LDF1" s="224"/>
      <c r="LDG1" s="224"/>
      <c r="LDH1" s="224"/>
      <c r="LDI1" s="224"/>
      <c r="LDJ1" s="224"/>
      <c r="LDK1" s="224"/>
      <c r="LDL1" s="224"/>
      <c r="LDM1" s="224"/>
      <c r="LDN1" s="224"/>
      <c r="LDO1" s="224"/>
      <c r="LDP1" s="224"/>
      <c r="LDQ1" s="224"/>
      <c r="LDR1" s="224"/>
      <c r="LDS1" s="224"/>
      <c r="LDT1" s="224"/>
      <c r="LDU1" s="224"/>
      <c r="LDV1" s="224"/>
      <c r="LDW1" s="224"/>
      <c r="LDX1" s="224"/>
      <c r="LDY1" s="224"/>
      <c r="LDZ1" s="224"/>
      <c r="LEA1" s="224"/>
      <c r="LEB1" s="224"/>
      <c r="LEC1" s="224"/>
      <c r="LED1" s="224"/>
      <c r="LEE1" s="224"/>
      <c r="LEF1" s="224"/>
      <c r="LEG1" s="224"/>
      <c r="LEH1" s="224"/>
      <c r="LEI1" s="224"/>
      <c r="LEJ1" s="224"/>
      <c r="LEK1" s="224"/>
      <c r="LEL1" s="224"/>
      <c r="LEM1" s="224"/>
      <c r="LEN1" s="224"/>
      <c r="LEO1" s="224"/>
      <c r="LEP1" s="224"/>
      <c r="LEQ1" s="224"/>
      <c r="LER1" s="224"/>
      <c r="LES1" s="224"/>
      <c r="LET1" s="224"/>
      <c r="LEU1" s="224"/>
      <c r="LEV1" s="224"/>
      <c r="LEW1" s="224"/>
      <c r="LEX1" s="224"/>
      <c r="LEY1" s="224"/>
      <c r="LEZ1" s="224"/>
      <c r="LFA1" s="224"/>
      <c r="LFB1" s="224"/>
      <c r="LFC1" s="224"/>
      <c r="LFD1" s="224"/>
      <c r="LFE1" s="224"/>
      <c r="LFF1" s="224"/>
      <c r="LFG1" s="224"/>
      <c r="LFH1" s="224"/>
      <c r="LFI1" s="224"/>
      <c r="LFJ1" s="224"/>
      <c r="LFK1" s="224"/>
      <c r="LFL1" s="224"/>
      <c r="LFM1" s="224"/>
      <c r="LFN1" s="224"/>
      <c r="LFO1" s="224"/>
      <c r="LFP1" s="224"/>
      <c r="LFQ1" s="224"/>
      <c r="LFR1" s="224"/>
      <c r="LFS1" s="224"/>
      <c r="LFT1" s="224"/>
      <c r="LFU1" s="224"/>
      <c r="LFV1" s="224"/>
      <c r="LFW1" s="224"/>
      <c r="LFX1" s="224"/>
      <c r="LFY1" s="224"/>
      <c r="LFZ1" s="224"/>
      <c r="LGA1" s="224"/>
      <c r="LGB1" s="224"/>
      <c r="LGC1" s="224"/>
      <c r="LGD1" s="224"/>
      <c r="LGE1" s="224"/>
      <c r="LGF1" s="224"/>
      <c r="LGG1" s="224"/>
      <c r="LGH1" s="224"/>
      <c r="LGI1" s="224"/>
      <c r="LGJ1" s="224"/>
      <c r="LGK1" s="224"/>
      <c r="LGL1" s="224"/>
      <c r="LGM1" s="224"/>
      <c r="LGN1" s="224"/>
      <c r="LGO1" s="224"/>
      <c r="LGP1" s="224"/>
      <c r="LGQ1" s="224"/>
      <c r="LGR1" s="224"/>
      <c r="LGS1" s="224"/>
      <c r="LGT1" s="224"/>
      <c r="LGU1" s="224"/>
      <c r="LGV1" s="224"/>
      <c r="LGW1" s="224"/>
      <c r="LGX1" s="224"/>
      <c r="LGY1" s="224"/>
      <c r="LGZ1" s="224"/>
      <c r="LHA1" s="224"/>
      <c r="LHB1" s="224"/>
      <c r="LHC1" s="224"/>
      <c r="LHD1" s="224"/>
      <c r="LHE1" s="224"/>
      <c r="LHF1" s="224"/>
      <c r="LHG1" s="224"/>
      <c r="LHH1" s="224"/>
      <c r="LHI1" s="224"/>
      <c r="LHJ1" s="224"/>
      <c r="LHK1" s="224"/>
      <c r="LHL1" s="224"/>
      <c r="LHM1" s="224"/>
      <c r="LHN1" s="224"/>
      <c r="LHO1" s="224"/>
      <c r="LHP1" s="224"/>
      <c r="LHQ1" s="224"/>
      <c r="LHR1" s="224"/>
      <c r="LHS1" s="224"/>
      <c r="LHT1" s="224"/>
      <c r="LHU1" s="224"/>
      <c r="LHV1" s="224"/>
      <c r="LHW1" s="224"/>
      <c r="LHX1" s="224"/>
      <c r="LHY1" s="224"/>
      <c r="LHZ1" s="224"/>
      <c r="LIA1" s="224"/>
      <c r="LIB1" s="224"/>
      <c r="LIC1" s="224"/>
      <c r="LID1" s="224"/>
      <c r="LIE1" s="224"/>
      <c r="LIF1" s="224"/>
      <c r="LIG1" s="224"/>
      <c r="LIH1" s="224"/>
      <c r="LII1" s="224"/>
      <c r="LIJ1" s="224"/>
      <c r="LIK1" s="224"/>
      <c r="LIL1" s="224"/>
      <c r="LIM1" s="224"/>
      <c r="LIN1" s="224"/>
      <c r="LIO1" s="224"/>
      <c r="LIP1" s="224"/>
      <c r="LIQ1" s="224"/>
      <c r="LIR1" s="224"/>
      <c r="LIS1" s="224"/>
      <c r="LIT1" s="224"/>
      <c r="LIU1" s="224"/>
      <c r="LIV1" s="224"/>
      <c r="LIW1" s="224"/>
      <c r="LIX1" s="224"/>
      <c r="LIY1" s="224"/>
      <c r="LIZ1" s="224"/>
      <c r="LJA1" s="224"/>
      <c r="LJB1" s="224"/>
      <c r="LJC1" s="224"/>
      <c r="LJD1" s="224"/>
      <c r="LJE1" s="224"/>
      <c r="LJF1" s="224"/>
      <c r="LJG1" s="224"/>
      <c r="LJH1" s="224"/>
      <c r="LJI1" s="224"/>
      <c r="LJJ1" s="224"/>
      <c r="LJK1" s="224"/>
      <c r="LJL1" s="224"/>
      <c r="LJM1" s="224"/>
      <c r="LJN1" s="224"/>
      <c r="LJO1" s="224"/>
      <c r="LJP1" s="224"/>
      <c r="LJQ1" s="224"/>
      <c r="LJR1" s="224"/>
      <c r="LJS1" s="224"/>
      <c r="LJT1" s="224"/>
      <c r="LJU1" s="224"/>
      <c r="LJV1" s="224"/>
      <c r="LJW1" s="224"/>
      <c r="LJX1" s="224"/>
      <c r="LJY1" s="224"/>
      <c r="LJZ1" s="224"/>
      <c r="LKA1" s="224"/>
      <c r="LKB1" s="224"/>
      <c r="LKC1" s="224"/>
      <c r="LKD1" s="224"/>
      <c r="LKE1" s="224"/>
      <c r="LKF1" s="224"/>
      <c r="LKG1" s="224"/>
      <c r="LKH1" s="224"/>
      <c r="LKI1" s="224"/>
      <c r="LKJ1" s="224"/>
      <c r="LKK1" s="224"/>
      <c r="LKL1" s="224"/>
      <c r="LKM1" s="224"/>
      <c r="LKN1" s="224"/>
      <c r="LKO1" s="224"/>
      <c r="LKP1" s="224"/>
      <c r="LKQ1" s="224"/>
      <c r="LKR1" s="224"/>
      <c r="LKS1" s="224"/>
      <c r="LKT1" s="224"/>
      <c r="LKU1" s="224"/>
      <c r="LKV1" s="224"/>
      <c r="LKW1" s="224"/>
      <c r="LKX1" s="224"/>
      <c r="LKY1" s="224"/>
      <c r="LKZ1" s="224"/>
      <c r="LLA1" s="224"/>
      <c r="LLB1" s="224"/>
      <c r="LLC1" s="224"/>
      <c r="LLD1" s="224"/>
      <c r="LLE1" s="224"/>
      <c r="LLF1" s="224"/>
      <c r="LLG1" s="224"/>
      <c r="LLH1" s="224"/>
      <c r="LLI1" s="224"/>
      <c r="LLJ1" s="224"/>
      <c r="LLK1" s="224"/>
      <c r="LLL1" s="224"/>
      <c r="LLM1" s="224"/>
      <c r="LLN1" s="224"/>
      <c r="LLO1" s="224"/>
      <c r="LLP1" s="224"/>
      <c r="LLQ1" s="224"/>
      <c r="LLR1" s="224"/>
      <c r="LLS1" s="224"/>
      <c r="LLT1" s="224"/>
      <c r="LLU1" s="224"/>
      <c r="LLV1" s="224"/>
      <c r="LLW1" s="224"/>
      <c r="LLX1" s="224"/>
      <c r="LLY1" s="224"/>
      <c r="LLZ1" s="224"/>
      <c r="LMA1" s="224"/>
      <c r="LMB1" s="224"/>
      <c r="LMC1" s="224"/>
      <c r="LMD1" s="224"/>
      <c r="LME1" s="224"/>
      <c r="LMF1" s="224"/>
      <c r="LMG1" s="224"/>
      <c r="LMH1" s="224"/>
      <c r="LMI1" s="224"/>
      <c r="LMJ1" s="224"/>
      <c r="LMK1" s="224"/>
      <c r="LML1" s="224"/>
      <c r="LMM1" s="224"/>
      <c r="LMN1" s="224"/>
      <c r="LMO1" s="224"/>
      <c r="LMP1" s="224"/>
      <c r="LMQ1" s="224"/>
      <c r="LMR1" s="224"/>
      <c r="LMS1" s="224"/>
      <c r="LMT1" s="224"/>
      <c r="LMU1" s="224"/>
      <c r="LMV1" s="224"/>
      <c r="LMW1" s="224"/>
      <c r="LMX1" s="224"/>
      <c r="LMY1" s="224"/>
      <c r="LMZ1" s="224"/>
      <c r="LNA1" s="224"/>
      <c r="LNB1" s="224"/>
      <c r="LNC1" s="224"/>
      <c r="LND1" s="224"/>
      <c r="LNE1" s="224"/>
      <c r="LNF1" s="224"/>
      <c r="LNG1" s="224"/>
      <c r="LNH1" s="224"/>
      <c r="LNI1" s="224"/>
      <c r="LNJ1" s="224"/>
      <c r="LNK1" s="224"/>
      <c r="LNL1" s="224"/>
      <c r="LNM1" s="224"/>
      <c r="LNN1" s="224"/>
      <c r="LNO1" s="224"/>
      <c r="LNP1" s="224"/>
      <c r="LNQ1" s="224"/>
      <c r="LNR1" s="224"/>
      <c r="LNS1" s="224"/>
      <c r="LNT1" s="224"/>
      <c r="LNU1" s="224"/>
      <c r="LNV1" s="224"/>
      <c r="LNW1" s="224"/>
      <c r="LNX1" s="224"/>
      <c r="LNY1" s="224"/>
      <c r="LNZ1" s="224"/>
      <c r="LOA1" s="224"/>
      <c r="LOB1" s="224"/>
      <c r="LOC1" s="224"/>
      <c r="LOD1" s="224"/>
      <c r="LOE1" s="224"/>
      <c r="LOF1" s="224"/>
      <c r="LOG1" s="224"/>
      <c r="LOH1" s="224"/>
      <c r="LOI1" s="224"/>
      <c r="LOJ1" s="224"/>
      <c r="LOK1" s="224"/>
      <c r="LOL1" s="224"/>
      <c r="LOM1" s="224"/>
      <c r="LON1" s="224"/>
      <c r="LOO1" s="224"/>
      <c r="LOP1" s="224"/>
      <c r="LOQ1" s="224"/>
      <c r="LOR1" s="224"/>
      <c r="LOS1" s="224"/>
      <c r="LOT1" s="224"/>
      <c r="LOU1" s="224"/>
      <c r="LOV1" s="224"/>
      <c r="LOW1" s="224"/>
      <c r="LOX1" s="224"/>
      <c r="LOY1" s="224"/>
      <c r="LOZ1" s="224"/>
      <c r="LPA1" s="224"/>
      <c r="LPB1" s="224"/>
      <c r="LPC1" s="224"/>
      <c r="LPD1" s="224"/>
      <c r="LPE1" s="224"/>
      <c r="LPF1" s="224"/>
      <c r="LPG1" s="224"/>
      <c r="LPH1" s="224"/>
      <c r="LPI1" s="224"/>
      <c r="LPJ1" s="224"/>
      <c r="LPK1" s="224"/>
      <c r="LPL1" s="224"/>
      <c r="LPM1" s="224"/>
      <c r="LPN1" s="224"/>
      <c r="LPO1" s="224"/>
      <c r="LPP1" s="224"/>
      <c r="LPQ1" s="224"/>
      <c r="LPR1" s="224"/>
      <c r="LPS1" s="224"/>
      <c r="LPT1" s="224"/>
      <c r="LPU1" s="224"/>
      <c r="LPV1" s="224"/>
      <c r="LPW1" s="224"/>
      <c r="LPX1" s="224"/>
      <c r="LPY1" s="224"/>
      <c r="LPZ1" s="224"/>
      <c r="LQA1" s="224"/>
      <c r="LQB1" s="224"/>
      <c r="LQC1" s="224"/>
      <c r="LQD1" s="224"/>
      <c r="LQE1" s="224"/>
      <c r="LQF1" s="224"/>
      <c r="LQG1" s="224"/>
      <c r="LQH1" s="224"/>
      <c r="LQI1" s="224"/>
      <c r="LQJ1" s="224"/>
      <c r="LQK1" s="224"/>
      <c r="LQL1" s="224"/>
      <c r="LQM1" s="224"/>
      <c r="LQN1" s="224"/>
      <c r="LQO1" s="224"/>
      <c r="LQP1" s="224"/>
      <c r="LQQ1" s="224"/>
      <c r="LQR1" s="224"/>
      <c r="LQS1" s="224"/>
      <c r="LQT1" s="224"/>
      <c r="LQU1" s="224"/>
      <c r="LQV1" s="224"/>
      <c r="LQW1" s="224"/>
      <c r="LQX1" s="224"/>
      <c r="LQY1" s="224"/>
      <c r="LQZ1" s="224"/>
      <c r="LRA1" s="224"/>
      <c r="LRB1" s="224"/>
      <c r="LRC1" s="224"/>
      <c r="LRD1" s="224"/>
      <c r="LRE1" s="224"/>
      <c r="LRF1" s="224"/>
      <c r="LRG1" s="224"/>
      <c r="LRH1" s="224"/>
      <c r="LRI1" s="224"/>
      <c r="LRJ1" s="224"/>
      <c r="LRK1" s="224"/>
      <c r="LRL1" s="224"/>
      <c r="LRM1" s="224"/>
      <c r="LRN1" s="224"/>
      <c r="LRO1" s="224"/>
      <c r="LRP1" s="224"/>
      <c r="LRQ1" s="224"/>
      <c r="LRR1" s="224"/>
      <c r="LRS1" s="224"/>
      <c r="LRT1" s="224"/>
      <c r="LRU1" s="224"/>
      <c r="LRV1" s="224"/>
      <c r="LRW1" s="224"/>
      <c r="LRX1" s="224"/>
      <c r="LRY1" s="224"/>
      <c r="LRZ1" s="224"/>
      <c r="LSA1" s="224"/>
      <c r="LSB1" s="224"/>
      <c r="LSC1" s="224"/>
      <c r="LSD1" s="224"/>
      <c r="LSE1" s="224"/>
      <c r="LSF1" s="224"/>
      <c r="LSG1" s="224"/>
      <c r="LSH1" s="224"/>
      <c r="LSI1" s="224"/>
      <c r="LSJ1" s="224"/>
      <c r="LSK1" s="224"/>
      <c r="LSL1" s="224"/>
      <c r="LSM1" s="224"/>
      <c r="LSN1" s="224"/>
      <c r="LSO1" s="224"/>
      <c r="LSP1" s="224"/>
      <c r="LSQ1" s="224"/>
      <c r="LSR1" s="224"/>
      <c r="LSS1" s="224"/>
      <c r="LST1" s="224"/>
      <c r="LSU1" s="224"/>
      <c r="LSV1" s="224"/>
      <c r="LSW1" s="224"/>
      <c r="LSX1" s="224"/>
      <c r="LSY1" s="224"/>
      <c r="LSZ1" s="224"/>
      <c r="LTA1" s="224"/>
      <c r="LTB1" s="224"/>
      <c r="LTC1" s="224"/>
      <c r="LTD1" s="224"/>
      <c r="LTE1" s="224"/>
      <c r="LTF1" s="224"/>
      <c r="LTG1" s="224"/>
      <c r="LTH1" s="224"/>
      <c r="LTI1" s="224"/>
      <c r="LTJ1" s="224"/>
      <c r="LTK1" s="224"/>
      <c r="LTL1" s="224"/>
      <c r="LTM1" s="224"/>
      <c r="LTN1" s="224"/>
      <c r="LTO1" s="224"/>
      <c r="LTP1" s="224"/>
      <c r="LTQ1" s="224"/>
      <c r="LTR1" s="224"/>
      <c r="LTS1" s="224"/>
      <c r="LTT1" s="224"/>
      <c r="LTU1" s="224"/>
      <c r="LTV1" s="224"/>
      <c r="LTW1" s="224"/>
      <c r="LTX1" s="224"/>
      <c r="LTY1" s="224"/>
      <c r="LTZ1" s="224"/>
      <c r="LUA1" s="224"/>
      <c r="LUB1" s="224"/>
      <c r="LUC1" s="224"/>
      <c r="LUD1" s="224"/>
      <c r="LUE1" s="224"/>
      <c r="LUF1" s="224"/>
      <c r="LUG1" s="224"/>
      <c r="LUH1" s="224"/>
      <c r="LUI1" s="224"/>
      <c r="LUJ1" s="224"/>
      <c r="LUK1" s="224"/>
      <c r="LUL1" s="224"/>
      <c r="LUM1" s="224"/>
      <c r="LUN1" s="224"/>
      <c r="LUO1" s="224"/>
      <c r="LUP1" s="224"/>
      <c r="LUQ1" s="224"/>
      <c r="LUR1" s="224"/>
      <c r="LUS1" s="224"/>
      <c r="LUT1" s="224"/>
      <c r="LUU1" s="224"/>
      <c r="LUV1" s="224"/>
      <c r="LUW1" s="224"/>
      <c r="LUX1" s="224"/>
      <c r="LUY1" s="224"/>
      <c r="LUZ1" s="224"/>
      <c r="LVA1" s="224"/>
      <c r="LVB1" s="224"/>
      <c r="LVC1" s="224"/>
      <c r="LVD1" s="224"/>
      <c r="LVE1" s="224"/>
      <c r="LVF1" s="224"/>
      <c r="LVG1" s="224"/>
      <c r="LVH1" s="224"/>
      <c r="LVI1" s="224"/>
      <c r="LVJ1" s="224"/>
      <c r="LVK1" s="224"/>
      <c r="LVL1" s="224"/>
      <c r="LVM1" s="224"/>
      <c r="LVN1" s="224"/>
      <c r="LVO1" s="224"/>
      <c r="LVP1" s="224"/>
      <c r="LVQ1" s="224"/>
      <c r="LVR1" s="224"/>
      <c r="LVS1" s="224"/>
      <c r="LVT1" s="224"/>
      <c r="LVU1" s="224"/>
      <c r="LVV1" s="224"/>
      <c r="LVW1" s="224"/>
      <c r="LVX1" s="224"/>
      <c r="LVY1" s="224"/>
      <c r="LVZ1" s="224"/>
      <c r="LWA1" s="224"/>
      <c r="LWB1" s="224"/>
      <c r="LWC1" s="224"/>
      <c r="LWD1" s="224"/>
      <c r="LWE1" s="224"/>
      <c r="LWF1" s="224"/>
      <c r="LWG1" s="224"/>
      <c r="LWH1" s="224"/>
      <c r="LWI1" s="224"/>
      <c r="LWJ1" s="224"/>
      <c r="LWK1" s="224"/>
      <c r="LWL1" s="224"/>
      <c r="LWM1" s="224"/>
      <c r="LWN1" s="224"/>
      <c r="LWO1" s="224"/>
      <c r="LWP1" s="224"/>
      <c r="LWQ1" s="224"/>
      <c r="LWR1" s="224"/>
      <c r="LWS1" s="224"/>
      <c r="LWT1" s="224"/>
      <c r="LWU1" s="224"/>
      <c r="LWV1" s="224"/>
      <c r="LWW1" s="224"/>
      <c r="LWX1" s="224"/>
      <c r="LWY1" s="224"/>
      <c r="LWZ1" s="224"/>
      <c r="LXA1" s="224"/>
      <c r="LXB1" s="224"/>
      <c r="LXC1" s="224"/>
      <c r="LXD1" s="224"/>
      <c r="LXE1" s="224"/>
      <c r="LXF1" s="224"/>
      <c r="LXG1" s="224"/>
      <c r="LXH1" s="224"/>
      <c r="LXI1" s="224"/>
      <c r="LXJ1" s="224"/>
      <c r="LXK1" s="224"/>
      <c r="LXL1" s="224"/>
      <c r="LXM1" s="224"/>
      <c r="LXN1" s="224"/>
      <c r="LXO1" s="224"/>
      <c r="LXP1" s="224"/>
      <c r="LXQ1" s="224"/>
      <c r="LXR1" s="224"/>
      <c r="LXS1" s="224"/>
      <c r="LXT1" s="224"/>
      <c r="LXU1" s="224"/>
      <c r="LXV1" s="224"/>
      <c r="LXW1" s="224"/>
      <c r="LXX1" s="224"/>
      <c r="LXY1" s="224"/>
      <c r="LXZ1" s="224"/>
      <c r="LYA1" s="224"/>
      <c r="LYB1" s="224"/>
      <c r="LYC1" s="224"/>
      <c r="LYD1" s="224"/>
      <c r="LYE1" s="224"/>
      <c r="LYF1" s="224"/>
      <c r="LYG1" s="224"/>
      <c r="LYH1" s="224"/>
      <c r="LYI1" s="224"/>
      <c r="LYJ1" s="224"/>
      <c r="LYK1" s="224"/>
      <c r="LYL1" s="224"/>
      <c r="LYM1" s="224"/>
      <c r="LYN1" s="224"/>
      <c r="LYO1" s="224"/>
      <c r="LYP1" s="224"/>
      <c r="LYQ1" s="224"/>
      <c r="LYR1" s="224"/>
      <c r="LYS1" s="224"/>
      <c r="LYT1" s="224"/>
      <c r="LYU1" s="224"/>
      <c r="LYV1" s="224"/>
      <c r="LYW1" s="224"/>
      <c r="LYX1" s="224"/>
      <c r="LYY1" s="224"/>
      <c r="LYZ1" s="224"/>
      <c r="LZA1" s="224"/>
      <c r="LZB1" s="224"/>
      <c r="LZC1" s="224"/>
      <c r="LZD1" s="224"/>
      <c r="LZE1" s="224"/>
      <c r="LZF1" s="224"/>
      <c r="LZG1" s="224"/>
      <c r="LZH1" s="224"/>
      <c r="LZI1" s="224"/>
      <c r="LZJ1" s="224"/>
      <c r="LZK1" s="224"/>
      <c r="LZL1" s="224"/>
      <c r="LZM1" s="224"/>
      <c r="LZN1" s="224"/>
      <c r="LZO1" s="224"/>
      <c r="LZP1" s="224"/>
      <c r="LZQ1" s="224"/>
      <c r="LZR1" s="224"/>
      <c r="LZS1" s="224"/>
      <c r="LZT1" s="224"/>
      <c r="LZU1" s="224"/>
      <c r="LZV1" s="224"/>
      <c r="LZW1" s="224"/>
      <c r="LZX1" s="224"/>
      <c r="LZY1" s="224"/>
      <c r="LZZ1" s="224"/>
      <c r="MAA1" s="224"/>
      <c r="MAB1" s="224"/>
      <c r="MAC1" s="224"/>
      <c r="MAD1" s="224"/>
      <c r="MAE1" s="224"/>
      <c r="MAF1" s="224"/>
      <c r="MAG1" s="224"/>
      <c r="MAH1" s="224"/>
      <c r="MAI1" s="224"/>
      <c r="MAJ1" s="224"/>
      <c r="MAK1" s="224"/>
      <c r="MAL1" s="224"/>
      <c r="MAM1" s="224"/>
      <c r="MAN1" s="224"/>
      <c r="MAO1" s="224"/>
      <c r="MAP1" s="224"/>
      <c r="MAQ1" s="224"/>
      <c r="MAR1" s="224"/>
      <c r="MAS1" s="224"/>
      <c r="MAT1" s="224"/>
      <c r="MAU1" s="224"/>
      <c r="MAV1" s="224"/>
      <c r="MAW1" s="224"/>
      <c r="MAX1" s="224"/>
      <c r="MAY1" s="224"/>
      <c r="MAZ1" s="224"/>
      <c r="MBA1" s="224"/>
      <c r="MBB1" s="224"/>
      <c r="MBC1" s="224"/>
      <c r="MBD1" s="224"/>
      <c r="MBE1" s="224"/>
      <c r="MBF1" s="224"/>
      <c r="MBG1" s="224"/>
      <c r="MBH1" s="224"/>
      <c r="MBI1" s="224"/>
      <c r="MBJ1" s="224"/>
      <c r="MBK1" s="224"/>
      <c r="MBL1" s="224"/>
      <c r="MBM1" s="224"/>
      <c r="MBN1" s="224"/>
      <c r="MBO1" s="224"/>
      <c r="MBP1" s="224"/>
      <c r="MBQ1" s="224"/>
      <c r="MBR1" s="224"/>
      <c r="MBS1" s="224"/>
      <c r="MBT1" s="224"/>
      <c r="MBU1" s="224"/>
      <c r="MBV1" s="224"/>
      <c r="MBW1" s="224"/>
      <c r="MBX1" s="224"/>
      <c r="MBY1" s="224"/>
      <c r="MBZ1" s="224"/>
      <c r="MCA1" s="224"/>
      <c r="MCB1" s="224"/>
      <c r="MCC1" s="224"/>
      <c r="MCD1" s="224"/>
      <c r="MCE1" s="224"/>
      <c r="MCF1" s="224"/>
      <c r="MCG1" s="224"/>
      <c r="MCH1" s="224"/>
      <c r="MCI1" s="224"/>
      <c r="MCJ1" s="224"/>
      <c r="MCK1" s="224"/>
      <c r="MCL1" s="224"/>
      <c r="MCM1" s="224"/>
      <c r="MCN1" s="224"/>
      <c r="MCO1" s="224"/>
      <c r="MCP1" s="224"/>
      <c r="MCQ1" s="224"/>
      <c r="MCR1" s="224"/>
      <c r="MCS1" s="224"/>
      <c r="MCT1" s="224"/>
      <c r="MCU1" s="224"/>
      <c r="MCV1" s="224"/>
      <c r="MCW1" s="224"/>
      <c r="MCX1" s="224"/>
      <c r="MCY1" s="224"/>
      <c r="MCZ1" s="224"/>
      <c r="MDA1" s="224"/>
      <c r="MDB1" s="224"/>
      <c r="MDC1" s="224"/>
      <c r="MDD1" s="224"/>
      <c r="MDE1" s="224"/>
      <c r="MDF1" s="224"/>
      <c r="MDG1" s="224"/>
      <c r="MDH1" s="224"/>
      <c r="MDI1" s="224"/>
      <c r="MDJ1" s="224"/>
      <c r="MDK1" s="224"/>
      <c r="MDL1" s="224"/>
      <c r="MDM1" s="224"/>
      <c r="MDN1" s="224"/>
      <c r="MDO1" s="224"/>
      <c r="MDP1" s="224"/>
      <c r="MDQ1" s="224"/>
      <c r="MDR1" s="224"/>
      <c r="MDS1" s="224"/>
      <c r="MDT1" s="224"/>
      <c r="MDU1" s="224"/>
      <c r="MDV1" s="224"/>
      <c r="MDW1" s="224"/>
      <c r="MDX1" s="224"/>
      <c r="MDY1" s="224"/>
      <c r="MDZ1" s="224"/>
      <c r="MEA1" s="224"/>
      <c r="MEB1" s="224"/>
      <c r="MEC1" s="224"/>
      <c r="MED1" s="224"/>
      <c r="MEE1" s="224"/>
      <c r="MEF1" s="224"/>
      <c r="MEG1" s="224"/>
      <c r="MEH1" s="224"/>
      <c r="MEI1" s="224"/>
      <c r="MEJ1" s="224"/>
      <c r="MEK1" s="224"/>
      <c r="MEL1" s="224"/>
      <c r="MEM1" s="224"/>
      <c r="MEN1" s="224"/>
      <c r="MEO1" s="224"/>
      <c r="MEP1" s="224"/>
      <c r="MEQ1" s="224"/>
      <c r="MER1" s="224"/>
      <c r="MES1" s="224"/>
      <c r="MET1" s="224"/>
      <c r="MEU1" s="224"/>
      <c r="MEV1" s="224"/>
      <c r="MEW1" s="224"/>
      <c r="MEX1" s="224"/>
      <c r="MEY1" s="224"/>
      <c r="MEZ1" s="224"/>
      <c r="MFA1" s="224"/>
      <c r="MFB1" s="224"/>
      <c r="MFC1" s="224"/>
      <c r="MFD1" s="224"/>
      <c r="MFE1" s="224"/>
      <c r="MFF1" s="224"/>
      <c r="MFG1" s="224"/>
      <c r="MFH1" s="224"/>
      <c r="MFI1" s="224"/>
      <c r="MFJ1" s="224"/>
      <c r="MFK1" s="224"/>
      <c r="MFL1" s="224"/>
      <c r="MFM1" s="224"/>
      <c r="MFN1" s="224"/>
      <c r="MFO1" s="224"/>
      <c r="MFP1" s="224"/>
      <c r="MFQ1" s="224"/>
      <c r="MFR1" s="224"/>
      <c r="MFS1" s="224"/>
      <c r="MFT1" s="224"/>
      <c r="MFU1" s="224"/>
      <c r="MFV1" s="224"/>
      <c r="MFW1" s="224"/>
      <c r="MFX1" s="224"/>
      <c r="MFY1" s="224"/>
      <c r="MFZ1" s="224"/>
      <c r="MGA1" s="224"/>
      <c r="MGB1" s="224"/>
      <c r="MGC1" s="224"/>
      <c r="MGD1" s="224"/>
      <c r="MGE1" s="224"/>
      <c r="MGF1" s="224"/>
      <c r="MGG1" s="224"/>
      <c r="MGH1" s="224"/>
      <c r="MGI1" s="224"/>
      <c r="MGJ1" s="224"/>
      <c r="MGK1" s="224"/>
      <c r="MGL1" s="224"/>
      <c r="MGM1" s="224"/>
      <c r="MGN1" s="224"/>
      <c r="MGO1" s="224"/>
      <c r="MGP1" s="224"/>
      <c r="MGQ1" s="224"/>
      <c r="MGR1" s="224"/>
      <c r="MGS1" s="224"/>
      <c r="MGT1" s="224"/>
      <c r="MGU1" s="224"/>
      <c r="MGV1" s="224"/>
      <c r="MGW1" s="224"/>
      <c r="MGX1" s="224"/>
      <c r="MGY1" s="224"/>
      <c r="MGZ1" s="224"/>
      <c r="MHA1" s="224"/>
      <c r="MHB1" s="224"/>
      <c r="MHC1" s="224"/>
      <c r="MHD1" s="224"/>
      <c r="MHE1" s="224"/>
      <c r="MHF1" s="224"/>
      <c r="MHG1" s="224"/>
      <c r="MHH1" s="224"/>
      <c r="MHI1" s="224"/>
      <c r="MHJ1" s="224"/>
      <c r="MHK1" s="224"/>
      <c r="MHL1" s="224"/>
      <c r="MHM1" s="224"/>
      <c r="MHN1" s="224"/>
      <c r="MHO1" s="224"/>
      <c r="MHP1" s="224"/>
      <c r="MHQ1" s="224"/>
      <c r="MHR1" s="224"/>
      <c r="MHS1" s="224"/>
      <c r="MHT1" s="224"/>
      <c r="MHU1" s="224"/>
      <c r="MHV1" s="224"/>
      <c r="MHW1" s="224"/>
      <c r="MHX1" s="224"/>
      <c r="MHY1" s="224"/>
      <c r="MHZ1" s="224"/>
      <c r="MIA1" s="224"/>
      <c r="MIB1" s="224"/>
      <c r="MIC1" s="224"/>
      <c r="MID1" s="224"/>
      <c r="MIE1" s="224"/>
      <c r="MIF1" s="224"/>
      <c r="MIG1" s="224"/>
      <c r="MIH1" s="224"/>
      <c r="MII1" s="224"/>
      <c r="MIJ1" s="224"/>
      <c r="MIK1" s="224"/>
      <c r="MIL1" s="224"/>
      <c r="MIM1" s="224"/>
      <c r="MIN1" s="224"/>
      <c r="MIO1" s="224"/>
      <c r="MIP1" s="224"/>
      <c r="MIQ1" s="224"/>
      <c r="MIR1" s="224"/>
      <c r="MIS1" s="224"/>
      <c r="MIT1" s="224"/>
      <c r="MIU1" s="224"/>
      <c r="MIV1" s="224"/>
      <c r="MIW1" s="224"/>
      <c r="MIX1" s="224"/>
      <c r="MIY1" s="224"/>
      <c r="MIZ1" s="224"/>
      <c r="MJA1" s="224"/>
      <c r="MJB1" s="224"/>
      <c r="MJC1" s="224"/>
      <c r="MJD1" s="224"/>
      <c r="MJE1" s="224"/>
      <c r="MJF1" s="224"/>
      <c r="MJG1" s="224"/>
      <c r="MJH1" s="224"/>
      <c r="MJI1" s="224"/>
      <c r="MJJ1" s="224"/>
      <c r="MJK1" s="224"/>
      <c r="MJL1" s="224"/>
      <c r="MJM1" s="224"/>
      <c r="MJN1" s="224"/>
      <c r="MJO1" s="224"/>
      <c r="MJP1" s="224"/>
      <c r="MJQ1" s="224"/>
      <c r="MJR1" s="224"/>
      <c r="MJS1" s="224"/>
      <c r="MJT1" s="224"/>
      <c r="MJU1" s="224"/>
      <c r="MJV1" s="224"/>
      <c r="MJW1" s="224"/>
      <c r="MJX1" s="224"/>
      <c r="MJY1" s="224"/>
      <c r="MJZ1" s="224"/>
      <c r="MKA1" s="224"/>
      <c r="MKB1" s="224"/>
      <c r="MKC1" s="224"/>
      <c r="MKD1" s="224"/>
      <c r="MKE1" s="224"/>
      <c r="MKF1" s="224"/>
      <c r="MKG1" s="224"/>
      <c r="MKH1" s="224"/>
      <c r="MKI1" s="224"/>
      <c r="MKJ1" s="224"/>
      <c r="MKK1" s="224"/>
      <c r="MKL1" s="224"/>
      <c r="MKM1" s="224"/>
      <c r="MKN1" s="224"/>
      <c r="MKO1" s="224"/>
      <c r="MKP1" s="224"/>
      <c r="MKQ1" s="224"/>
      <c r="MKR1" s="224"/>
      <c r="MKS1" s="224"/>
      <c r="MKT1" s="224"/>
      <c r="MKU1" s="224"/>
      <c r="MKV1" s="224"/>
      <c r="MKW1" s="224"/>
      <c r="MKX1" s="224"/>
      <c r="MKY1" s="224"/>
      <c r="MKZ1" s="224"/>
      <c r="MLA1" s="224"/>
      <c r="MLB1" s="224"/>
      <c r="MLC1" s="224"/>
      <c r="MLD1" s="224"/>
      <c r="MLE1" s="224"/>
      <c r="MLF1" s="224"/>
      <c r="MLG1" s="224"/>
      <c r="MLH1" s="224"/>
      <c r="MLI1" s="224"/>
      <c r="MLJ1" s="224"/>
      <c r="MLK1" s="224"/>
      <c r="MLL1" s="224"/>
      <c r="MLM1" s="224"/>
      <c r="MLN1" s="224"/>
      <c r="MLO1" s="224"/>
      <c r="MLP1" s="224"/>
      <c r="MLQ1" s="224"/>
      <c r="MLR1" s="224"/>
      <c r="MLS1" s="224"/>
      <c r="MLT1" s="224"/>
      <c r="MLU1" s="224"/>
      <c r="MLV1" s="224"/>
      <c r="MLW1" s="224"/>
      <c r="MLX1" s="224"/>
      <c r="MLY1" s="224"/>
      <c r="MLZ1" s="224"/>
      <c r="MMA1" s="224"/>
      <c r="MMB1" s="224"/>
      <c r="MMC1" s="224"/>
      <c r="MMD1" s="224"/>
      <c r="MME1" s="224"/>
      <c r="MMF1" s="224"/>
      <c r="MMG1" s="224"/>
      <c r="MMH1" s="224"/>
      <c r="MMI1" s="224"/>
      <c r="MMJ1" s="224"/>
      <c r="MMK1" s="224"/>
      <c r="MML1" s="224"/>
      <c r="MMM1" s="224"/>
      <c r="MMN1" s="224"/>
      <c r="MMO1" s="224"/>
      <c r="MMP1" s="224"/>
      <c r="MMQ1" s="224"/>
      <c r="MMR1" s="224"/>
      <c r="MMS1" s="224"/>
      <c r="MMT1" s="224"/>
      <c r="MMU1" s="224"/>
      <c r="MMV1" s="224"/>
      <c r="MMW1" s="224"/>
      <c r="MMX1" s="224"/>
      <c r="MMY1" s="224"/>
      <c r="MMZ1" s="224"/>
      <c r="MNA1" s="224"/>
      <c r="MNB1" s="224"/>
      <c r="MNC1" s="224"/>
      <c r="MND1" s="224"/>
      <c r="MNE1" s="224"/>
      <c r="MNF1" s="224"/>
      <c r="MNG1" s="224"/>
      <c r="MNH1" s="224"/>
      <c r="MNI1" s="224"/>
      <c r="MNJ1" s="224"/>
      <c r="MNK1" s="224"/>
      <c r="MNL1" s="224"/>
      <c r="MNM1" s="224"/>
      <c r="MNN1" s="224"/>
      <c r="MNO1" s="224"/>
      <c r="MNP1" s="224"/>
      <c r="MNQ1" s="224"/>
      <c r="MNR1" s="224"/>
      <c r="MNS1" s="224"/>
      <c r="MNT1" s="224"/>
      <c r="MNU1" s="224"/>
      <c r="MNV1" s="224"/>
      <c r="MNW1" s="224"/>
      <c r="MNX1" s="224"/>
      <c r="MNY1" s="224"/>
      <c r="MNZ1" s="224"/>
      <c r="MOA1" s="224"/>
      <c r="MOB1" s="224"/>
      <c r="MOC1" s="224"/>
      <c r="MOD1" s="224"/>
      <c r="MOE1" s="224"/>
      <c r="MOF1" s="224"/>
      <c r="MOG1" s="224"/>
      <c r="MOH1" s="224"/>
      <c r="MOI1" s="224"/>
      <c r="MOJ1" s="224"/>
      <c r="MOK1" s="224"/>
      <c r="MOL1" s="224"/>
      <c r="MOM1" s="224"/>
      <c r="MON1" s="224"/>
      <c r="MOO1" s="224"/>
      <c r="MOP1" s="224"/>
      <c r="MOQ1" s="224"/>
      <c r="MOR1" s="224"/>
      <c r="MOS1" s="224"/>
      <c r="MOT1" s="224"/>
      <c r="MOU1" s="224"/>
      <c r="MOV1" s="224"/>
      <c r="MOW1" s="224"/>
      <c r="MOX1" s="224"/>
      <c r="MOY1" s="224"/>
      <c r="MOZ1" s="224"/>
      <c r="MPA1" s="224"/>
      <c r="MPB1" s="224"/>
      <c r="MPC1" s="224"/>
      <c r="MPD1" s="224"/>
      <c r="MPE1" s="224"/>
      <c r="MPF1" s="224"/>
      <c r="MPG1" s="224"/>
      <c r="MPH1" s="224"/>
      <c r="MPI1" s="224"/>
      <c r="MPJ1" s="224"/>
      <c r="MPK1" s="224"/>
      <c r="MPL1" s="224"/>
      <c r="MPM1" s="224"/>
      <c r="MPN1" s="224"/>
      <c r="MPO1" s="224"/>
      <c r="MPP1" s="224"/>
      <c r="MPQ1" s="224"/>
      <c r="MPR1" s="224"/>
      <c r="MPS1" s="224"/>
      <c r="MPT1" s="224"/>
      <c r="MPU1" s="224"/>
      <c r="MPV1" s="224"/>
      <c r="MPW1" s="224"/>
      <c r="MPX1" s="224"/>
      <c r="MPY1" s="224"/>
      <c r="MPZ1" s="224"/>
      <c r="MQA1" s="224"/>
      <c r="MQB1" s="224"/>
      <c r="MQC1" s="224"/>
      <c r="MQD1" s="224"/>
      <c r="MQE1" s="224"/>
      <c r="MQF1" s="224"/>
      <c r="MQG1" s="224"/>
      <c r="MQH1" s="224"/>
      <c r="MQI1" s="224"/>
      <c r="MQJ1" s="224"/>
      <c r="MQK1" s="224"/>
      <c r="MQL1" s="224"/>
      <c r="MQM1" s="224"/>
      <c r="MQN1" s="224"/>
      <c r="MQO1" s="224"/>
      <c r="MQP1" s="224"/>
      <c r="MQQ1" s="224"/>
      <c r="MQR1" s="224"/>
      <c r="MQS1" s="224"/>
      <c r="MQT1" s="224"/>
      <c r="MQU1" s="224"/>
      <c r="MQV1" s="224"/>
      <c r="MQW1" s="224"/>
      <c r="MQX1" s="224"/>
      <c r="MQY1" s="224"/>
      <c r="MQZ1" s="224"/>
      <c r="MRA1" s="224"/>
      <c r="MRB1" s="224"/>
      <c r="MRC1" s="224"/>
      <c r="MRD1" s="224"/>
      <c r="MRE1" s="224"/>
      <c r="MRF1" s="224"/>
      <c r="MRG1" s="224"/>
      <c r="MRH1" s="224"/>
      <c r="MRI1" s="224"/>
      <c r="MRJ1" s="224"/>
      <c r="MRK1" s="224"/>
      <c r="MRL1" s="224"/>
      <c r="MRM1" s="224"/>
      <c r="MRN1" s="224"/>
      <c r="MRO1" s="224"/>
      <c r="MRP1" s="224"/>
      <c r="MRQ1" s="224"/>
      <c r="MRR1" s="224"/>
      <c r="MRS1" s="224"/>
      <c r="MRT1" s="224"/>
      <c r="MRU1" s="224"/>
      <c r="MRV1" s="224"/>
      <c r="MRW1" s="224"/>
      <c r="MRX1" s="224"/>
      <c r="MRY1" s="224"/>
      <c r="MRZ1" s="224"/>
      <c r="MSA1" s="224"/>
      <c r="MSB1" s="224"/>
      <c r="MSC1" s="224"/>
      <c r="MSD1" s="224"/>
      <c r="MSE1" s="224"/>
      <c r="MSF1" s="224"/>
      <c r="MSG1" s="224"/>
      <c r="MSH1" s="224"/>
      <c r="MSI1" s="224"/>
      <c r="MSJ1" s="224"/>
      <c r="MSK1" s="224"/>
      <c r="MSL1" s="224"/>
      <c r="MSM1" s="224"/>
      <c r="MSN1" s="224"/>
      <c r="MSO1" s="224"/>
      <c r="MSP1" s="224"/>
      <c r="MSQ1" s="224"/>
      <c r="MSR1" s="224"/>
      <c r="MSS1" s="224"/>
      <c r="MST1" s="224"/>
      <c r="MSU1" s="224"/>
      <c r="MSV1" s="224"/>
      <c r="MSW1" s="224"/>
      <c r="MSX1" s="224"/>
      <c r="MSY1" s="224"/>
      <c r="MSZ1" s="224"/>
      <c r="MTA1" s="224"/>
      <c r="MTB1" s="224"/>
      <c r="MTC1" s="224"/>
      <c r="MTD1" s="224"/>
      <c r="MTE1" s="224"/>
      <c r="MTF1" s="224"/>
      <c r="MTG1" s="224"/>
      <c r="MTH1" s="224"/>
      <c r="MTI1" s="224"/>
      <c r="MTJ1" s="224"/>
      <c r="MTK1" s="224"/>
      <c r="MTL1" s="224"/>
      <c r="MTM1" s="224"/>
      <c r="MTN1" s="224"/>
      <c r="MTO1" s="224"/>
      <c r="MTP1" s="224"/>
      <c r="MTQ1" s="224"/>
      <c r="MTR1" s="224"/>
      <c r="MTS1" s="224"/>
      <c r="MTT1" s="224"/>
      <c r="MTU1" s="224"/>
      <c r="MTV1" s="224"/>
      <c r="MTW1" s="224"/>
      <c r="MTX1" s="224"/>
      <c r="MTY1" s="224"/>
      <c r="MTZ1" s="224"/>
      <c r="MUA1" s="224"/>
      <c r="MUB1" s="224"/>
      <c r="MUC1" s="224"/>
      <c r="MUD1" s="224"/>
      <c r="MUE1" s="224"/>
      <c r="MUF1" s="224"/>
      <c r="MUG1" s="224"/>
      <c r="MUH1" s="224"/>
      <c r="MUI1" s="224"/>
      <c r="MUJ1" s="224"/>
      <c r="MUK1" s="224"/>
      <c r="MUL1" s="224"/>
      <c r="MUM1" s="224"/>
      <c r="MUN1" s="224"/>
      <c r="MUO1" s="224"/>
      <c r="MUP1" s="224"/>
      <c r="MUQ1" s="224"/>
      <c r="MUR1" s="224"/>
      <c r="MUS1" s="224"/>
      <c r="MUT1" s="224"/>
      <c r="MUU1" s="224"/>
      <c r="MUV1" s="224"/>
      <c r="MUW1" s="224"/>
      <c r="MUX1" s="224"/>
      <c r="MUY1" s="224"/>
      <c r="MUZ1" s="224"/>
      <c r="MVA1" s="224"/>
      <c r="MVB1" s="224"/>
      <c r="MVC1" s="224"/>
      <c r="MVD1" s="224"/>
      <c r="MVE1" s="224"/>
      <c r="MVF1" s="224"/>
      <c r="MVG1" s="224"/>
      <c r="MVH1" s="224"/>
      <c r="MVI1" s="224"/>
      <c r="MVJ1" s="224"/>
      <c r="MVK1" s="224"/>
      <c r="MVL1" s="224"/>
      <c r="MVM1" s="224"/>
      <c r="MVN1" s="224"/>
      <c r="MVO1" s="224"/>
      <c r="MVP1" s="224"/>
      <c r="MVQ1" s="224"/>
      <c r="MVR1" s="224"/>
      <c r="MVS1" s="224"/>
      <c r="MVT1" s="224"/>
      <c r="MVU1" s="224"/>
      <c r="MVV1" s="224"/>
      <c r="MVW1" s="224"/>
      <c r="MVX1" s="224"/>
      <c r="MVY1" s="224"/>
      <c r="MVZ1" s="224"/>
      <c r="MWA1" s="224"/>
      <c r="MWB1" s="224"/>
      <c r="MWC1" s="224"/>
      <c r="MWD1" s="224"/>
      <c r="MWE1" s="224"/>
      <c r="MWF1" s="224"/>
      <c r="MWG1" s="224"/>
      <c r="MWH1" s="224"/>
      <c r="MWI1" s="224"/>
      <c r="MWJ1" s="224"/>
      <c r="MWK1" s="224"/>
      <c r="MWL1" s="224"/>
      <c r="MWM1" s="224"/>
      <c r="MWN1" s="224"/>
      <c r="MWO1" s="224"/>
      <c r="MWP1" s="224"/>
      <c r="MWQ1" s="224"/>
      <c r="MWR1" s="224"/>
      <c r="MWS1" s="224"/>
      <c r="MWT1" s="224"/>
      <c r="MWU1" s="224"/>
      <c r="MWV1" s="224"/>
      <c r="MWW1" s="224"/>
      <c r="MWX1" s="224"/>
      <c r="MWY1" s="224"/>
      <c r="MWZ1" s="224"/>
      <c r="MXA1" s="224"/>
      <c r="MXB1" s="224"/>
      <c r="MXC1" s="224"/>
      <c r="MXD1" s="224"/>
      <c r="MXE1" s="224"/>
      <c r="MXF1" s="224"/>
      <c r="MXG1" s="224"/>
      <c r="MXH1" s="224"/>
      <c r="MXI1" s="224"/>
      <c r="MXJ1" s="224"/>
      <c r="MXK1" s="224"/>
      <c r="MXL1" s="224"/>
      <c r="MXM1" s="224"/>
      <c r="MXN1" s="224"/>
      <c r="MXO1" s="224"/>
      <c r="MXP1" s="224"/>
      <c r="MXQ1" s="224"/>
      <c r="MXR1" s="224"/>
      <c r="MXS1" s="224"/>
      <c r="MXT1" s="224"/>
      <c r="MXU1" s="224"/>
      <c r="MXV1" s="224"/>
      <c r="MXW1" s="224"/>
      <c r="MXX1" s="224"/>
      <c r="MXY1" s="224"/>
      <c r="MXZ1" s="224"/>
      <c r="MYA1" s="224"/>
      <c r="MYB1" s="224"/>
      <c r="MYC1" s="224"/>
      <c r="MYD1" s="224"/>
      <c r="MYE1" s="224"/>
      <c r="MYF1" s="224"/>
      <c r="MYG1" s="224"/>
      <c r="MYH1" s="224"/>
      <c r="MYI1" s="224"/>
      <c r="MYJ1" s="224"/>
      <c r="MYK1" s="224"/>
      <c r="MYL1" s="224"/>
      <c r="MYM1" s="224"/>
      <c r="MYN1" s="224"/>
      <c r="MYO1" s="224"/>
      <c r="MYP1" s="224"/>
      <c r="MYQ1" s="224"/>
      <c r="MYR1" s="224"/>
      <c r="MYS1" s="224"/>
      <c r="MYT1" s="224"/>
      <c r="MYU1" s="224"/>
      <c r="MYV1" s="224"/>
      <c r="MYW1" s="224"/>
      <c r="MYX1" s="224"/>
      <c r="MYY1" s="224"/>
      <c r="MYZ1" s="224"/>
      <c r="MZA1" s="224"/>
      <c r="MZB1" s="224"/>
      <c r="MZC1" s="224"/>
      <c r="MZD1" s="224"/>
      <c r="MZE1" s="224"/>
      <c r="MZF1" s="224"/>
      <c r="MZG1" s="224"/>
      <c r="MZH1" s="224"/>
      <c r="MZI1" s="224"/>
      <c r="MZJ1" s="224"/>
      <c r="MZK1" s="224"/>
      <c r="MZL1" s="224"/>
      <c r="MZM1" s="224"/>
      <c r="MZN1" s="224"/>
      <c r="MZO1" s="224"/>
      <c r="MZP1" s="224"/>
      <c r="MZQ1" s="224"/>
      <c r="MZR1" s="224"/>
      <c r="MZS1" s="224"/>
      <c r="MZT1" s="224"/>
      <c r="MZU1" s="224"/>
      <c r="MZV1" s="224"/>
      <c r="MZW1" s="224"/>
      <c r="MZX1" s="224"/>
      <c r="MZY1" s="224"/>
      <c r="MZZ1" s="224"/>
      <c r="NAA1" s="224"/>
      <c r="NAB1" s="224"/>
      <c r="NAC1" s="224"/>
      <c r="NAD1" s="224"/>
      <c r="NAE1" s="224"/>
      <c r="NAF1" s="224"/>
      <c r="NAG1" s="224"/>
      <c r="NAH1" s="224"/>
      <c r="NAI1" s="224"/>
      <c r="NAJ1" s="224"/>
      <c r="NAK1" s="224"/>
      <c r="NAL1" s="224"/>
      <c r="NAM1" s="224"/>
      <c r="NAN1" s="224"/>
      <c r="NAO1" s="224"/>
      <c r="NAP1" s="224"/>
      <c r="NAQ1" s="224"/>
      <c r="NAR1" s="224"/>
      <c r="NAS1" s="224"/>
      <c r="NAT1" s="224"/>
      <c r="NAU1" s="224"/>
      <c r="NAV1" s="224"/>
      <c r="NAW1" s="224"/>
      <c r="NAX1" s="224"/>
      <c r="NAY1" s="224"/>
      <c r="NAZ1" s="224"/>
      <c r="NBA1" s="224"/>
      <c r="NBB1" s="224"/>
      <c r="NBC1" s="224"/>
      <c r="NBD1" s="224"/>
      <c r="NBE1" s="224"/>
      <c r="NBF1" s="224"/>
      <c r="NBG1" s="224"/>
      <c r="NBH1" s="224"/>
      <c r="NBI1" s="224"/>
      <c r="NBJ1" s="224"/>
      <c r="NBK1" s="224"/>
      <c r="NBL1" s="224"/>
      <c r="NBM1" s="224"/>
      <c r="NBN1" s="224"/>
      <c r="NBO1" s="224"/>
      <c r="NBP1" s="224"/>
      <c r="NBQ1" s="224"/>
      <c r="NBR1" s="224"/>
      <c r="NBS1" s="224"/>
      <c r="NBT1" s="224"/>
      <c r="NBU1" s="224"/>
      <c r="NBV1" s="224"/>
      <c r="NBW1" s="224"/>
      <c r="NBX1" s="224"/>
      <c r="NBY1" s="224"/>
      <c r="NBZ1" s="224"/>
      <c r="NCA1" s="224"/>
      <c r="NCB1" s="224"/>
      <c r="NCC1" s="224"/>
      <c r="NCD1" s="224"/>
      <c r="NCE1" s="224"/>
      <c r="NCF1" s="224"/>
      <c r="NCG1" s="224"/>
      <c r="NCH1" s="224"/>
      <c r="NCI1" s="224"/>
      <c r="NCJ1" s="224"/>
      <c r="NCK1" s="224"/>
      <c r="NCL1" s="224"/>
      <c r="NCM1" s="224"/>
      <c r="NCN1" s="224"/>
      <c r="NCO1" s="224"/>
      <c r="NCP1" s="224"/>
      <c r="NCQ1" s="224"/>
      <c r="NCR1" s="224"/>
      <c r="NCS1" s="224"/>
      <c r="NCT1" s="224"/>
      <c r="NCU1" s="224"/>
      <c r="NCV1" s="224"/>
      <c r="NCW1" s="224"/>
      <c r="NCX1" s="224"/>
      <c r="NCY1" s="224"/>
      <c r="NCZ1" s="224"/>
      <c r="NDA1" s="224"/>
      <c r="NDB1" s="224"/>
      <c r="NDC1" s="224"/>
      <c r="NDD1" s="224"/>
      <c r="NDE1" s="224"/>
      <c r="NDF1" s="224"/>
      <c r="NDG1" s="224"/>
      <c r="NDH1" s="224"/>
      <c r="NDI1" s="224"/>
      <c r="NDJ1" s="224"/>
      <c r="NDK1" s="224"/>
      <c r="NDL1" s="224"/>
      <c r="NDM1" s="224"/>
      <c r="NDN1" s="224"/>
      <c r="NDO1" s="224"/>
      <c r="NDP1" s="224"/>
      <c r="NDQ1" s="224"/>
      <c r="NDR1" s="224"/>
      <c r="NDS1" s="224"/>
      <c r="NDT1" s="224"/>
      <c r="NDU1" s="224"/>
      <c r="NDV1" s="224"/>
      <c r="NDW1" s="224"/>
      <c r="NDX1" s="224"/>
      <c r="NDY1" s="224"/>
      <c r="NDZ1" s="224"/>
      <c r="NEA1" s="224"/>
      <c r="NEB1" s="224"/>
      <c r="NEC1" s="224"/>
      <c r="NED1" s="224"/>
      <c r="NEE1" s="224"/>
      <c r="NEF1" s="224"/>
      <c r="NEG1" s="224"/>
      <c r="NEH1" s="224"/>
      <c r="NEI1" s="224"/>
      <c r="NEJ1" s="224"/>
      <c r="NEK1" s="224"/>
      <c r="NEL1" s="224"/>
      <c r="NEM1" s="224"/>
      <c r="NEN1" s="224"/>
      <c r="NEO1" s="224"/>
      <c r="NEP1" s="224"/>
      <c r="NEQ1" s="224"/>
      <c r="NER1" s="224"/>
      <c r="NES1" s="224"/>
      <c r="NET1" s="224"/>
      <c r="NEU1" s="224"/>
      <c r="NEV1" s="224"/>
      <c r="NEW1" s="224"/>
      <c r="NEX1" s="224"/>
      <c r="NEY1" s="224"/>
      <c r="NEZ1" s="224"/>
      <c r="NFA1" s="224"/>
      <c r="NFB1" s="224"/>
      <c r="NFC1" s="224"/>
      <c r="NFD1" s="224"/>
      <c r="NFE1" s="224"/>
      <c r="NFF1" s="224"/>
      <c r="NFG1" s="224"/>
      <c r="NFH1" s="224"/>
      <c r="NFI1" s="224"/>
      <c r="NFJ1" s="224"/>
      <c r="NFK1" s="224"/>
      <c r="NFL1" s="224"/>
      <c r="NFM1" s="224"/>
      <c r="NFN1" s="224"/>
      <c r="NFO1" s="224"/>
      <c r="NFP1" s="224"/>
      <c r="NFQ1" s="224"/>
      <c r="NFR1" s="224"/>
      <c r="NFS1" s="224"/>
      <c r="NFT1" s="224"/>
      <c r="NFU1" s="224"/>
      <c r="NFV1" s="224"/>
      <c r="NFW1" s="224"/>
      <c r="NFX1" s="224"/>
      <c r="NFY1" s="224"/>
      <c r="NFZ1" s="224"/>
      <c r="NGA1" s="224"/>
      <c r="NGB1" s="224"/>
      <c r="NGC1" s="224"/>
      <c r="NGD1" s="224"/>
      <c r="NGE1" s="224"/>
      <c r="NGF1" s="224"/>
      <c r="NGG1" s="224"/>
      <c r="NGH1" s="224"/>
      <c r="NGI1" s="224"/>
      <c r="NGJ1" s="224"/>
      <c r="NGK1" s="224"/>
      <c r="NGL1" s="224"/>
      <c r="NGM1" s="224"/>
      <c r="NGN1" s="224"/>
      <c r="NGO1" s="224"/>
      <c r="NGP1" s="224"/>
      <c r="NGQ1" s="224"/>
      <c r="NGR1" s="224"/>
      <c r="NGS1" s="224"/>
      <c r="NGT1" s="224"/>
      <c r="NGU1" s="224"/>
      <c r="NGV1" s="224"/>
      <c r="NGW1" s="224"/>
      <c r="NGX1" s="224"/>
      <c r="NGY1" s="224"/>
      <c r="NGZ1" s="224"/>
      <c r="NHA1" s="224"/>
      <c r="NHB1" s="224"/>
      <c r="NHC1" s="224"/>
      <c r="NHD1" s="224"/>
      <c r="NHE1" s="224"/>
      <c r="NHF1" s="224"/>
      <c r="NHG1" s="224"/>
      <c r="NHH1" s="224"/>
      <c r="NHI1" s="224"/>
      <c r="NHJ1" s="224"/>
      <c r="NHK1" s="224"/>
      <c r="NHL1" s="224"/>
      <c r="NHM1" s="224"/>
      <c r="NHN1" s="224"/>
      <c r="NHO1" s="224"/>
      <c r="NHP1" s="224"/>
      <c r="NHQ1" s="224"/>
      <c r="NHR1" s="224"/>
      <c r="NHS1" s="224"/>
      <c r="NHT1" s="224"/>
      <c r="NHU1" s="224"/>
      <c r="NHV1" s="224"/>
      <c r="NHW1" s="224"/>
      <c r="NHX1" s="224"/>
      <c r="NHY1" s="224"/>
      <c r="NHZ1" s="224"/>
      <c r="NIA1" s="224"/>
      <c r="NIB1" s="224"/>
      <c r="NIC1" s="224"/>
      <c r="NID1" s="224"/>
      <c r="NIE1" s="224"/>
      <c r="NIF1" s="224"/>
      <c r="NIG1" s="224"/>
      <c r="NIH1" s="224"/>
      <c r="NII1" s="224"/>
      <c r="NIJ1" s="224"/>
      <c r="NIK1" s="224"/>
      <c r="NIL1" s="224"/>
      <c r="NIM1" s="224"/>
      <c r="NIN1" s="224"/>
      <c r="NIO1" s="224"/>
      <c r="NIP1" s="224"/>
      <c r="NIQ1" s="224"/>
      <c r="NIR1" s="224"/>
      <c r="NIS1" s="224"/>
      <c r="NIT1" s="224"/>
      <c r="NIU1" s="224"/>
      <c r="NIV1" s="224"/>
      <c r="NIW1" s="224"/>
      <c r="NIX1" s="224"/>
      <c r="NIY1" s="224"/>
      <c r="NIZ1" s="224"/>
      <c r="NJA1" s="224"/>
      <c r="NJB1" s="224"/>
      <c r="NJC1" s="224"/>
      <c r="NJD1" s="224"/>
      <c r="NJE1" s="224"/>
      <c r="NJF1" s="224"/>
      <c r="NJG1" s="224"/>
      <c r="NJH1" s="224"/>
      <c r="NJI1" s="224"/>
      <c r="NJJ1" s="224"/>
      <c r="NJK1" s="224"/>
      <c r="NJL1" s="224"/>
      <c r="NJM1" s="224"/>
      <c r="NJN1" s="224"/>
      <c r="NJO1" s="224"/>
      <c r="NJP1" s="224"/>
      <c r="NJQ1" s="224"/>
      <c r="NJR1" s="224"/>
      <c r="NJS1" s="224"/>
      <c r="NJT1" s="224"/>
      <c r="NJU1" s="224"/>
      <c r="NJV1" s="224"/>
      <c r="NJW1" s="224"/>
      <c r="NJX1" s="224"/>
      <c r="NJY1" s="224"/>
      <c r="NJZ1" s="224"/>
      <c r="NKA1" s="224"/>
      <c r="NKB1" s="224"/>
      <c r="NKC1" s="224"/>
      <c r="NKD1" s="224"/>
      <c r="NKE1" s="224"/>
      <c r="NKF1" s="224"/>
      <c r="NKG1" s="224"/>
      <c r="NKH1" s="224"/>
      <c r="NKI1" s="224"/>
      <c r="NKJ1" s="224"/>
      <c r="NKK1" s="224"/>
      <c r="NKL1" s="224"/>
      <c r="NKM1" s="224"/>
      <c r="NKN1" s="224"/>
      <c r="NKO1" s="224"/>
      <c r="NKP1" s="224"/>
      <c r="NKQ1" s="224"/>
      <c r="NKR1" s="224"/>
      <c r="NKS1" s="224"/>
      <c r="NKT1" s="224"/>
      <c r="NKU1" s="224"/>
      <c r="NKV1" s="224"/>
      <c r="NKW1" s="224"/>
      <c r="NKX1" s="224"/>
      <c r="NKY1" s="224"/>
      <c r="NKZ1" s="224"/>
      <c r="NLA1" s="224"/>
      <c r="NLB1" s="224"/>
      <c r="NLC1" s="224"/>
      <c r="NLD1" s="224"/>
      <c r="NLE1" s="224"/>
      <c r="NLF1" s="224"/>
      <c r="NLG1" s="224"/>
      <c r="NLH1" s="224"/>
      <c r="NLI1" s="224"/>
      <c r="NLJ1" s="224"/>
      <c r="NLK1" s="224"/>
      <c r="NLL1" s="224"/>
      <c r="NLM1" s="224"/>
      <c r="NLN1" s="224"/>
      <c r="NLO1" s="224"/>
      <c r="NLP1" s="224"/>
      <c r="NLQ1" s="224"/>
      <c r="NLR1" s="224"/>
      <c r="NLS1" s="224"/>
      <c r="NLT1" s="224"/>
      <c r="NLU1" s="224"/>
      <c r="NLV1" s="224"/>
      <c r="NLW1" s="224"/>
      <c r="NLX1" s="224"/>
      <c r="NLY1" s="224"/>
      <c r="NLZ1" s="224"/>
      <c r="NMA1" s="224"/>
      <c r="NMB1" s="224"/>
      <c r="NMC1" s="224"/>
      <c r="NMD1" s="224"/>
      <c r="NME1" s="224"/>
      <c r="NMF1" s="224"/>
      <c r="NMG1" s="224"/>
      <c r="NMH1" s="224"/>
      <c r="NMI1" s="224"/>
      <c r="NMJ1" s="224"/>
      <c r="NMK1" s="224"/>
      <c r="NML1" s="224"/>
      <c r="NMM1" s="224"/>
      <c r="NMN1" s="224"/>
      <c r="NMO1" s="224"/>
      <c r="NMP1" s="224"/>
      <c r="NMQ1" s="224"/>
      <c r="NMR1" s="224"/>
      <c r="NMS1" s="224"/>
      <c r="NMT1" s="224"/>
      <c r="NMU1" s="224"/>
      <c r="NMV1" s="224"/>
      <c r="NMW1" s="224"/>
      <c r="NMX1" s="224"/>
      <c r="NMY1" s="224"/>
      <c r="NMZ1" s="224"/>
      <c r="NNA1" s="224"/>
      <c r="NNB1" s="224"/>
      <c r="NNC1" s="224"/>
      <c r="NND1" s="224"/>
      <c r="NNE1" s="224"/>
      <c r="NNF1" s="224"/>
      <c r="NNG1" s="224"/>
      <c r="NNH1" s="224"/>
      <c r="NNI1" s="224"/>
      <c r="NNJ1" s="224"/>
      <c r="NNK1" s="224"/>
      <c r="NNL1" s="224"/>
      <c r="NNM1" s="224"/>
      <c r="NNN1" s="224"/>
      <c r="NNO1" s="224"/>
      <c r="NNP1" s="224"/>
      <c r="NNQ1" s="224"/>
      <c r="NNR1" s="224"/>
      <c r="NNS1" s="224"/>
      <c r="NNT1" s="224"/>
      <c r="NNU1" s="224"/>
      <c r="NNV1" s="224"/>
      <c r="NNW1" s="224"/>
      <c r="NNX1" s="224"/>
      <c r="NNY1" s="224"/>
      <c r="NNZ1" s="224"/>
      <c r="NOA1" s="224"/>
      <c r="NOB1" s="224"/>
      <c r="NOC1" s="224"/>
      <c r="NOD1" s="224"/>
      <c r="NOE1" s="224"/>
      <c r="NOF1" s="224"/>
      <c r="NOG1" s="224"/>
      <c r="NOH1" s="224"/>
      <c r="NOI1" s="224"/>
      <c r="NOJ1" s="224"/>
      <c r="NOK1" s="224"/>
      <c r="NOL1" s="224"/>
      <c r="NOM1" s="224"/>
      <c r="NON1" s="224"/>
      <c r="NOO1" s="224"/>
      <c r="NOP1" s="224"/>
      <c r="NOQ1" s="224"/>
      <c r="NOR1" s="224"/>
      <c r="NOS1" s="224"/>
      <c r="NOT1" s="224"/>
      <c r="NOU1" s="224"/>
      <c r="NOV1" s="224"/>
      <c r="NOW1" s="224"/>
      <c r="NOX1" s="224"/>
      <c r="NOY1" s="224"/>
      <c r="NOZ1" s="224"/>
      <c r="NPA1" s="224"/>
      <c r="NPB1" s="224"/>
      <c r="NPC1" s="224"/>
      <c r="NPD1" s="224"/>
      <c r="NPE1" s="224"/>
      <c r="NPF1" s="224"/>
      <c r="NPG1" s="224"/>
      <c r="NPH1" s="224"/>
      <c r="NPI1" s="224"/>
      <c r="NPJ1" s="224"/>
      <c r="NPK1" s="224"/>
      <c r="NPL1" s="224"/>
      <c r="NPM1" s="224"/>
      <c r="NPN1" s="224"/>
      <c r="NPO1" s="224"/>
      <c r="NPP1" s="224"/>
      <c r="NPQ1" s="224"/>
      <c r="NPR1" s="224"/>
      <c r="NPS1" s="224"/>
      <c r="NPT1" s="224"/>
      <c r="NPU1" s="224"/>
      <c r="NPV1" s="224"/>
      <c r="NPW1" s="224"/>
      <c r="NPX1" s="224"/>
      <c r="NPY1" s="224"/>
      <c r="NPZ1" s="224"/>
      <c r="NQA1" s="224"/>
      <c r="NQB1" s="224"/>
      <c r="NQC1" s="224"/>
      <c r="NQD1" s="224"/>
      <c r="NQE1" s="224"/>
      <c r="NQF1" s="224"/>
      <c r="NQG1" s="224"/>
      <c r="NQH1" s="224"/>
      <c r="NQI1" s="224"/>
      <c r="NQJ1" s="224"/>
      <c r="NQK1" s="224"/>
      <c r="NQL1" s="224"/>
      <c r="NQM1" s="224"/>
      <c r="NQN1" s="224"/>
      <c r="NQO1" s="224"/>
      <c r="NQP1" s="224"/>
      <c r="NQQ1" s="224"/>
      <c r="NQR1" s="224"/>
      <c r="NQS1" s="224"/>
      <c r="NQT1" s="224"/>
      <c r="NQU1" s="224"/>
      <c r="NQV1" s="224"/>
      <c r="NQW1" s="224"/>
      <c r="NQX1" s="224"/>
      <c r="NQY1" s="224"/>
      <c r="NQZ1" s="224"/>
      <c r="NRA1" s="224"/>
      <c r="NRB1" s="224"/>
      <c r="NRC1" s="224"/>
      <c r="NRD1" s="224"/>
      <c r="NRE1" s="224"/>
      <c r="NRF1" s="224"/>
      <c r="NRG1" s="224"/>
      <c r="NRH1" s="224"/>
      <c r="NRI1" s="224"/>
      <c r="NRJ1" s="224"/>
      <c r="NRK1" s="224"/>
      <c r="NRL1" s="224"/>
      <c r="NRM1" s="224"/>
      <c r="NRN1" s="224"/>
      <c r="NRO1" s="224"/>
      <c r="NRP1" s="224"/>
      <c r="NRQ1" s="224"/>
      <c r="NRR1" s="224"/>
      <c r="NRS1" s="224"/>
      <c r="NRT1" s="224"/>
      <c r="NRU1" s="224"/>
      <c r="NRV1" s="224"/>
      <c r="NRW1" s="224"/>
      <c r="NRX1" s="224"/>
      <c r="NRY1" s="224"/>
      <c r="NRZ1" s="224"/>
      <c r="NSA1" s="224"/>
      <c r="NSB1" s="224"/>
      <c r="NSC1" s="224"/>
      <c r="NSD1" s="224"/>
      <c r="NSE1" s="224"/>
      <c r="NSF1" s="224"/>
      <c r="NSG1" s="224"/>
      <c r="NSH1" s="224"/>
      <c r="NSI1" s="224"/>
      <c r="NSJ1" s="224"/>
      <c r="NSK1" s="224"/>
      <c r="NSL1" s="224"/>
      <c r="NSM1" s="224"/>
      <c r="NSN1" s="224"/>
      <c r="NSO1" s="224"/>
      <c r="NSP1" s="224"/>
      <c r="NSQ1" s="224"/>
      <c r="NSR1" s="224"/>
      <c r="NSS1" s="224"/>
      <c r="NST1" s="224"/>
      <c r="NSU1" s="224"/>
      <c r="NSV1" s="224"/>
      <c r="NSW1" s="224"/>
      <c r="NSX1" s="224"/>
      <c r="NSY1" s="224"/>
      <c r="NSZ1" s="224"/>
      <c r="NTA1" s="224"/>
      <c r="NTB1" s="224"/>
      <c r="NTC1" s="224"/>
      <c r="NTD1" s="224"/>
      <c r="NTE1" s="224"/>
      <c r="NTF1" s="224"/>
      <c r="NTG1" s="224"/>
      <c r="NTH1" s="224"/>
      <c r="NTI1" s="224"/>
      <c r="NTJ1" s="224"/>
      <c r="NTK1" s="224"/>
      <c r="NTL1" s="224"/>
      <c r="NTM1" s="224"/>
      <c r="NTN1" s="224"/>
      <c r="NTO1" s="224"/>
      <c r="NTP1" s="224"/>
      <c r="NTQ1" s="224"/>
      <c r="NTR1" s="224"/>
      <c r="NTS1" s="224"/>
      <c r="NTT1" s="224"/>
      <c r="NTU1" s="224"/>
      <c r="NTV1" s="224"/>
      <c r="NTW1" s="224"/>
      <c r="NTX1" s="224"/>
      <c r="NTY1" s="224"/>
      <c r="NTZ1" s="224"/>
      <c r="NUA1" s="224"/>
      <c r="NUB1" s="224"/>
      <c r="NUC1" s="224"/>
      <c r="NUD1" s="224"/>
      <c r="NUE1" s="224"/>
      <c r="NUF1" s="224"/>
      <c r="NUG1" s="224"/>
      <c r="NUH1" s="224"/>
      <c r="NUI1" s="224"/>
      <c r="NUJ1" s="224"/>
      <c r="NUK1" s="224"/>
      <c r="NUL1" s="224"/>
      <c r="NUM1" s="224"/>
      <c r="NUN1" s="224"/>
      <c r="NUO1" s="224"/>
      <c r="NUP1" s="224"/>
      <c r="NUQ1" s="224"/>
      <c r="NUR1" s="224"/>
      <c r="NUS1" s="224"/>
      <c r="NUT1" s="224"/>
      <c r="NUU1" s="224"/>
      <c r="NUV1" s="224"/>
      <c r="NUW1" s="224"/>
      <c r="NUX1" s="224"/>
      <c r="NUY1" s="224"/>
      <c r="NUZ1" s="224"/>
      <c r="NVA1" s="224"/>
      <c r="NVB1" s="224"/>
      <c r="NVC1" s="224"/>
      <c r="NVD1" s="224"/>
      <c r="NVE1" s="224"/>
      <c r="NVF1" s="224"/>
      <c r="NVG1" s="224"/>
      <c r="NVH1" s="224"/>
      <c r="NVI1" s="224"/>
      <c r="NVJ1" s="224"/>
      <c r="NVK1" s="224"/>
      <c r="NVL1" s="224"/>
      <c r="NVM1" s="224"/>
      <c r="NVN1" s="224"/>
      <c r="NVO1" s="224"/>
      <c r="NVP1" s="224"/>
      <c r="NVQ1" s="224"/>
      <c r="NVR1" s="224"/>
      <c r="NVS1" s="224"/>
      <c r="NVT1" s="224"/>
      <c r="NVU1" s="224"/>
      <c r="NVV1" s="224"/>
      <c r="NVW1" s="224"/>
      <c r="NVX1" s="224"/>
      <c r="NVY1" s="224"/>
      <c r="NVZ1" s="224"/>
      <c r="NWA1" s="224"/>
      <c r="NWB1" s="224"/>
      <c r="NWC1" s="224"/>
      <c r="NWD1" s="224"/>
      <c r="NWE1" s="224"/>
      <c r="NWF1" s="224"/>
      <c r="NWG1" s="224"/>
      <c r="NWH1" s="224"/>
      <c r="NWI1" s="224"/>
      <c r="NWJ1" s="224"/>
      <c r="NWK1" s="224"/>
      <c r="NWL1" s="224"/>
      <c r="NWM1" s="224"/>
      <c r="NWN1" s="224"/>
      <c r="NWO1" s="224"/>
      <c r="NWP1" s="224"/>
      <c r="NWQ1" s="224"/>
      <c r="NWR1" s="224"/>
      <c r="NWS1" s="224"/>
      <c r="NWT1" s="224"/>
      <c r="NWU1" s="224"/>
      <c r="NWV1" s="224"/>
      <c r="NWW1" s="224"/>
      <c r="NWX1" s="224"/>
      <c r="NWY1" s="224"/>
      <c r="NWZ1" s="224"/>
      <c r="NXA1" s="224"/>
      <c r="NXB1" s="224"/>
      <c r="NXC1" s="224"/>
      <c r="NXD1" s="224"/>
      <c r="NXE1" s="224"/>
      <c r="NXF1" s="224"/>
      <c r="NXG1" s="224"/>
      <c r="NXH1" s="224"/>
      <c r="NXI1" s="224"/>
      <c r="NXJ1" s="224"/>
      <c r="NXK1" s="224"/>
      <c r="NXL1" s="224"/>
      <c r="NXM1" s="224"/>
      <c r="NXN1" s="224"/>
      <c r="NXO1" s="224"/>
      <c r="NXP1" s="224"/>
      <c r="NXQ1" s="224"/>
      <c r="NXR1" s="224"/>
      <c r="NXS1" s="224"/>
      <c r="NXT1" s="224"/>
      <c r="NXU1" s="224"/>
      <c r="NXV1" s="224"/>
      <c r="NXW1" s="224"/>
      <c r="NXX1" s="224"/>
      <c r="NXY1" s="224"/>
      <c r="NXZ1" s="224"/>
      <c r="NYA1" s="224"/>
      <c r="NYB1" s="224"/>
      <c r="NYC1" s="224"/>
      <c r="NYD1" s="224"/>
      <c r="NYE1" s="224"/>
      <c r="NYF1" s="224"/>
      <c r="NYG1" s="224"/>
      <c r="NYH1" s="224"/>
      <c r="NYI1" s="224"/>
      <c r="NYJ1" s="224"/>
      <c r="NYK1" s="224"/>
      <c r="NYL1" s="224"/>
      <c r="NYM1" s="224"/>
      <c r="NYN1" s="224"/>
      <c r="NYO1" s="224"/>
      <c r="NYP1" s="224"/>
      <c r="NYQ1" s="224"/>
      <c r="NYR1" s="224"/>
      <c r="NYS1" s="224"/>
      <c r="NYT1" s="224"/>
      <c r="NYU1" s="224"/>
      <c r="NYV1" s="224"/>
      <c r="NYW1" s="224"/>
      <c r="NYX1" s="224"/>
      <c r="NYY1" s="224"/>
      <c r="NYZ1" s="224"/>
      <c r="NZA1" s="224"/>
      <c r="NZB1" s="224"/>
      <c r="NZC1" s="224"/>
      <c r="NZD1" s="224"/>
      <c r="NZE1" s="224"/>
      <c r="NZF1" s="224"/>
      <c r="NZG1" s="224"/>
      <c r="NZH1" s="224"/>
      <c r="NZI1" s="224"/>
      <c r="NZJ1" s="224"/>
      <c r="NZK1" s="224"/>
      <c r="NZL1" s="224"/>
      <c r="NZM1" s="224"/>
      <c r="NZN1" s="224"/>
      <c r="NZO1" s="224"/>
      <c r="NZP1" s="224"/>
      <c r="NZQ1" s="224"/>
      <c r="NZR1" s="224"/>
      <c r="NZS1" s="224"/>
      <c r="NZT1" s="224"/>
      <c r="NZU1" s="224"/>
      <c r="NZV1" s="224"/>
      <c r="NZW1" s="224"/>
      <c r="NZX1" s="224"/>
      <c r="NZY1" s="224"/>
      <c r="NZZ1" s="224"/>
      <c r="OAA1" s="224"/>
      <c r="OAB1" s="224"/>
      <c r="OAC1" s="224"/>
      <c r="OAD1" s="224"/>
      <c r="OAE1" s="224"/>
      <c r="OAF1" s="224"/>
      <c r="OAG1" s="224"/>
      <c r="OAH1" s="224"/>
      <c r="OAI1" s="224"/>
      <c r="OAJ1" s="224"/>
      <c r="OAK1" s="224"/>
      <c r="OAL1" s="224"/>
      <c r="OAM1" s="224"/>
      <c r="OAN1" s="224"/>
      <c r="OAO1" s="224"/>
      <c r="OAP1" s="224"/>
      <c r="OAQ1" s="224"/>
      <c r="OAR1" s="224"/>
      <c r="OAS1" s="224"/>
      <c r="OAT1" s="224"/>
      <c r="OAU1" s="224"/>
      <c r="OAV1" s="224"/>
      <c r="OAW1" s="224"/>
      <c r="OAX1" s="224"/>
      <c r="OAY1" s="224"/>
      <c r="OAZ1" s="224"/>
      <c r="OBA1" s="224"/>
      <c r="OBB1" s="224"/>
      <c r="OBC1" s="224"/>
      <c r="OBD1" s="224"/>
      <c r="OBE1" s="224"/>
      <c r="OBF1" s="224"/>
      <c r="OBG1" s="224"/>
      <c r="OBH1" s="224"/>
      <c r="OBI1" s="224"/>
      <c r="OBJ1" s="224"/>
      <c r="OBK1" s="224"/>
      <c r="OBL1" s="224"/>
      <c r="OBM1" s="224"/>
      <c r="OBN1" s="224"/>
      <c r="OBO1" s="224"/>
      <c r="OBP1" s="224"/>
      <c r="OBQ1" s="224"/>
      <c r="OBR1" s="224"/>
      <c r="OBS1" s="224"/>
      <c r="OBT1" s="224"/>
      <c r="OBU1" s="224"/>
      <c r="OBV1" s="224"/>
      <c r="OBW1" s="224"/>
      <c r="OBX1" s="224"/>
      <c r="OBY1" s="224"/>
      <c r="OBZ1" s="224"/>
      <c r="OCA1" s="224"/>
      <c r="OCB1" s="224"/>
      <c r="OCC1" s="224"/>
      <c r="OCD1" s="224"/>
      <c r="OCE1" s="224"/>
      <c r="OCF1" s="224"/>
      <c r="OCG1" s="224"/>
      <c r="OCH1" s="224"/>
      <c r="OCI1" s="224"/>
      <c r="OCJ1" s="224"/>
      <c r="OCK1" s="224"/>
      <c r="OCL1" s="224"/>
      <c r="OCM1" s="224"/>
      <c r="OCN1" s="224"/>
      <c r="OCO1" s="224"/>
      <c r="OCP1" s="224"/>
      <c r="OCQ1" s="224"/>
      <c r="OCR1" s="224"/>
      <c r="OCS1" s="224"/>
      <c r="OCT1" s="224"/>
      <c r="OCU1" s="224"/>
      <c r="OCV1" s="224"/>
      <c r="OCW1" s="224"/>
      <c r="OCX1" s="224"/>
      <c r="OCY1" s="224"/>
      <c r="OCZ1" s="224"/>
      <c r="ODA1" s="224"/>
      <c r="ODB1" s="224"/>
      <c r="ODC1" s="224"/>
      <c r="ODD1" s="224"/>
      <c r="ODE1" s="224"/>
      <c r="ODF1" s="224"/>
      <c r="ODG1" s="224"/>
      <c r="ODH1" s="224"/>
      <c r="ODI1" s="224"/>
      <c r="ODJ1" s="224"/>
      <c r="ODK1" s="224"/>
      <c r="ODL1" s="224"/>
      <c r="ODM1" s="224"/>
      <c r="ODN1" s="224"/>
      <c r="ODO1" s="224"/>
      <c r="ODP1" s="224"/>
      <c r="ODQ1" s="224"/>
      <c r="ODR1" s="224"/>
      <c r="ODS1" s="224"/>
      <c r="ODT1" s="224"/>
      <c r="ODU1" s="224"/>
      <c r="ODV1" s="224"/>
      <c r="ODW1" s="224"/>
      <c r="ODX1" s="224"/>
      <c r="ODY1" s="224"/>
      <c r="ODZ1" s="224"/>
      <c r="OEA1" s="224"/>
      <c r="OEB1" s="224"/>
      <c r="OEC1" s="224"/>
      <c r="OED1" s="224"/>
      <c r="OEE1" s="224"/>
      <c r="OEF1" s="224"/>
      <c r="OEG1" s="224"/>
      <c r="OEH1" s="224"/>
      <c r="OEI1" s="224"/>
      <c r="OEJ1" s="224"/>
      <c r="OEK1" s="224"/>
      <c r="OEL1" s="224"/>
      <c r="OEM1" s="224"/>
      <c r="OEN1" s="224"/>
      <c r="OEO1" s="224"/>
      <c r="OEP1" s="224"/>
      <c r="OEQ1" s="224"/>
      <c r="OER1" s="224"/>
      <c r="OES1" s="224"/>
      <c r="OET1" s="224"/>
      <c r="OEU1" s="224"/>
      <c r="OEV1" s="224"/>
      <c r="OEW1" s="224"/>
      <c r="OEX1" s="224"/>
      <c r="OEY1" s="224"/>
      <c r="OEZ1" s="224"/>
      <c r="OFA1" s="224"/>
      <c r="OFB1" s="224"/>
      <c r="OFC1" s="224"/>
      <c r="OFD1" s="224"/>
      <c r="OFE1" s="224"/>
      <c r="OFF1" s="224"/>
      <c r="OFG1" s="224"/>
      <c r="OFH1" s="224"/>
      <c r="OFI1" s="224"/>
      <c r="OFJ1" s="224"/>
      <c r="OFK1" s="224"/>
      <c r="OFL1" s="224"/>
      <c r="OFM1" s="224"/>
      <c r="OFN1" s="224"/>
      <c r="OFO1" s="224"/>
      <c r="OFP1" s="224"/>
      <c r="OFQ1" s="224"/>
      <c r="OFR1" s="224"/>
      <c r="OFS1" s="224"/>
      <c r="OFT1" s="224"/>
      <c r="OFU1" s="224"/>
      <c r="OFV1" s="224"/>
      <c r="OFW1" s="224"/>
      <c r="OFX1" s="224"/>
      <c r="OFY1" s="224"/>
      <c r="OFZ1" s="224"/>
      <c r="OGA1" s="224"/>
      <c r="OGB1" s="224"/>
      <c r="OGC1" s="224"/>
      <c r="OGD1" s="224"/>
      <c r="OGE1" s="224"/>
      <c r="OGF1" s="224"/>
      <c r="OGG1" s="224"/>
      <c r="OGH1" s="224"/>
      <c r="OGI1" s="224"/>
      <c r="OGJ1" s="224"/>
      <c r="OGK1" s="224"/>
      <c r="OGL1" s="224"/>
      <c r="OGM1" s="224"/>
      <c r="OGN1" s="224"/>
      <c r="OGO1" s="224"/>
      <c r="OGP1" s="224"/>
      <c r="OGQ1" s="224"/>
      <c r="OGR1" s="224"/>
      <c r="OGS1" s="224"/>
      <c r="OGT1" s="224"/>
      <c r="OGU1" s="224"/>
      <c r="OGV1" s="224"/>
      <c r="OGW1" s="224"/>
      <c r="OGX1" s="224"/>
      <c r="OGY1" s="224"/>
      <c r="OGZ1" s="224"/>
      <c r="OHA1" s="224"/>
      <c r="OHB1" s="224"/>
      <c r="OHC1" s="224"/>
      <c r="OHD1" s="224"/>
      <c r="OHE1" s="224"/>
      <c r="OHF1" s="224"/>
      <c r="OHG1" s="224"/>
      <c r="OHH1" s="224"/>
      <c r="OHI1" s="224"/>
      <c r="OHJ1" s="224"/>
      <c r="OHK1" s="224"/>
      <c r="OHL1" s="224"/>
      <c r="OHM1" s="224"/>
      <c r="OHN1" s="224"/>
      <c r="OHO1" s="224"/>
      <c r="OHP1" s="224"/>
      <c r="OHQ1" s="224"/>
      <c r="OHR1" s="224"/>
      <c r="OHS1" s="224"/>
      <c r="OHT1" s="224"/>
      <c r="OHU1" s="224"/>
      <c r="OHV1" s="224"/>
      <c r="OHW1" s="224"/>
      <c r="OHX1" s="224"/>
      <c r="OHY1" s="224"/>
      <c r="OHZ1" s="224"/>
      <c r="OIA1" s="224"/>
      <c r="OIB1" s="224"/>
      <c r="OIC1" s="224"/>
      <c r="OID1" s="224"/>
      <c r="OIE1" s="224"/>
      <c r="OIF1" s="224"/>
      <c r="OIG1" s="224"/>
      <c r="OIH1" s="224"/>
      <c r="OII1" s="224"/>
      <c r="OIJ1" s="224"/>
      <c r="OIK1" s="224"/>
      <c r="OIL1" s="224"/>
      <c r="OIM1" s="224"/>
      <c r="OIN1" s="224"/>
      <c r="OIO1" s="224"/>
      <c r="OIP1" s="224"/>
      <c r="OIQ1" s="224"/>
      <c r="OIR1" s="224"/>
      <c r="OIS1" s="224"/>
      <c r="OIT1" s="224"/>
      <c r="OIU1" s="224"/>
      <c r="OIV1" s="224"/>
      <c r="OIW1" s="224"/>
      <c r="OIX1" s="224"/>
      <c r="OIY1" s="224"/>
      <c r="OIZ1" s="224"/>
      <c r="OJA1" s="224"/>
      <c r="OJB1" s="224"/>
      <c r="OJC1" s="224"/>
      <c r="OJD1" s="224"/>
      <c r="OJE1" s="224"/>
      <c r="OJF1" s="224"/>
      <c r="OJG1" s="224"/>
      <c r="OJH1" s="224"/>
      <c r="OJI1" s="224"/>
      <c r="OJJ1" s="224"/>
      <c r="OJK1" s="224"/>
      <c r="OJL1" s="224"/>
      <c r="OJM1" s="224"/>
      <c r="OJN1" s="224"/>
      <c r="OJO1" s="224"/>
      <c r="OJP1" s="224"/>
      <c r="OJQ1" s="224"/>
      <c r="OJR1" s="224"/>
      <c r="OJS1" s="224"/>
      <c r="OJT1" s="224"/>
      <c r="OJU1" s="224"/>
      <c r="OJV1" s="224"/>
      <c r="OJW1" s="224"/>
      <c r="OJX1" s="224"/>
      <c r="OJY1" s="224"/>
      <c r="OJZ1" s="224"/>
      <c r="OKA1" s="224"/>
      <c r="OKB1" s="224"/>
      <c r="OKC1" s="224"/>
      <c r="OKD1" s="224"/>
      <c r="OKE1" s="224"/>
      <c r="OKF1" s="224"/>
      <c r="OKG1" s="224"/>
      <c r="OKH1" s="224"/>
      <c r="OKI1" s="224"/>
      <c r="OKJ1" s="224"/>
      <c r="OKK1" s="224"/>
      <c r="OKL1" s="224"/>
      <c r="OKM1" s="224"/>
      <c r="OKN1" s="224"/>
      <c r="OKO1" s="224"/>
      <c r="OKP1" s="224"/>
      <c r="OKQ1" s="224"/>
      <c r="OKR1" s="224"/>
      <c r="OKS1" s="224"/>
      <c r="OKT1" s="224"/>
      <c r="OKU1" s="224"/>
      <c r="OKV1" s="224"/>
      <c r="OKW1" s="224"/>
      <c r="OKX1" s="224"/>
      <c r="OKY1" s="224"/>
      <c r="OKZ1" s="224"/>
      <c r="OLA1" s="224"/>
      <c r="OLB1" s="224"/>
      <c r="OLC1" s="224"/>
      <c r="OLD1" s="224"/>
      <c r="OLE1" s="224"/>
      <c r="OLF1" s="224"/>
      <c r="OLG1" s="224"/>
      <c r="OLH1" s="224"/>
      <c r="OLI1" s="224"/>
      <c r="OLJ1" s="224"/>
      <c r="OLK1" s="224"/>
      <c r="OLL1" s="224"/>
      <c r="OLM1" s="224"/>
      <c r="OLN1" s="224"/>
      <c r="OLO1" s="224"/>
      <c r="OLP1" s="224"/>
      <c r="OLQ1" s="224"/>
      <c r="OLR1" s="224"/>
      <c r="OLS1" s="224"/>
      <c r="OLT1" s="224"/>
      <c r="OLU1" s="224"/>
      <c r="OLV1" s="224"/>
      <c r="OLW1" s="224"/>
      <c r="OLX1" s="224"/>
      <c r="OLY1" s="224"/>
      <c r="OLZ1" s="224"/>
      <c r="OMA1" s="224"/>
      <c r="OMB1" s="224"/>
      <c r="OMC1" s="224"/>
      <c r="OMD1" s="224"/>
      <c r="OME1" s="224"/>
      <c r="OMF1" s="224"/>
      <c r="OMG1" s="224"/>
      <c r="OMH1" s="224"/>
      <c r="OMI1" s="224"/>
      <c r="OMJ1" s="224"/>
      <c r="OMK1" s="224"/>
      <c r="OML1" s="224"/>
      <c r="OMM1" s="224"/>
      <c r="OMN1" s="224"/>
      <c r="OMO1" s="224"/>
      <c r="OMP1" s="224"/>
      <c r="OMQ1" s="224"/>
      <c r="OMR1" s="224"/>
      <c r="OMS1" s="224"/>
      <c r="OMT1" s="224"/>
      <c r="OMU1" s="224"/>
      <c r="OMV1" s="224"/>
      <c r="OMW1" s="224"/>
      <c r="OMX1" s="224"/>
      <c r="OMY1" s="224"/>
      <c r="OMZ1" s="224"/>
      <c r="ONA1" s="224"/>
      <c r="ONB1" s="224"/>
      <c r="ONC1" s="224"/>
      <c r="OND1" s="224"/>
      <c r="ONE1" s="224"/>
      <c r="ONF1" s="224"/>
      <c r="ONG1" s="224"/>
      <c r="ONH1" s="224"/>
      <c r="ONI1" s="224"/>
      <c r="ONJ1" s="224"/>
      <c r="ONK1" s="224"/>
      <c r="ONL1" s="224"/>
      <c r="ONM1" s="224"/>
      <c r="ONN1" s="224"/>
      <c r="ONO1" s="224"/>
      <c r="ONP1" s="224"/>
      <c r="ONQ1" s="224"/>
      <c r="ONR1" s="224"/>
      <c r="ONS1" s="224"/>
      <c r="ONT1" s="224"/>
      <c r="ONU1" s="224"/>
      <c r="ONV1" s="224"/>
      <c r="ONW1" s="224"/>
      <c r="ONX1" s="224"/>
      <c r="ONY1" s="224"/>
      <c r="ONZ1" s="224"/>
      <c r="OOA1" s="224"/>
      <c r="OOB1" s="224"/>
      <c r="OOC1" s="224"/>
      <c r="OOD1" s="224"/>
      <c r="OOE1" s="224"/>
      <c r="OOF1" s="224"/>
      <c r="OOG1" s="224"/>
      <c r="OOH1" s="224"/>
      <c r="OOI1" s="224"/>
      <c r="OOJ1" s="224"/>
      <c r="OOK1" s="224"/>
      <c r="OOL1" s="224"/>
      <c r="OOM1" s="224"/>
      <c r="OON1" s="224"/>
      <c r="OOO1" s="224"/>
      <c r="OOP1" s="224"/>
      <c r="OOQ1" s="224"/>
      <c r="OOR1" s="224"/>
      <c r="OOS1" s="224"/>
      <c r="OOT1" s="224"/>
      <c r="OOU1" s="224"/>
      <c r="OOV1" s="224"/>
      <c r="OOW1" s="224"/>
      <c r="OOX1" s="224"/>
      <c r="OOY1" s="224"/>
      <c r="OOZ1" s="224"/>
      <c r="OPA1" s="224"/>
      <c r="OPB1" s="224"/>
      <c r="OPC1" s="224"/>
      <c r="OPD1" s="224"/>
      <c r="OPE1" s="224"/>
      <c r="OPF1" s="224"/>
      <c r="OPG1" s="224"/>
      <c r="OPH1" s="224"/>
      <c r="OPI1" s="224"/>
      <c r="OPJ1" s="224"/>
      <c r="OPK1" s="224"/>
      <c r="OPL1" s="224"/>
      <c r="OPM1" s="224"/>
      <c r="OPN1" s="224"/>
      <c r="OPO1" s="224"/>
      <c r="OPP1" s="224"/>
      <c r="OPQ1" s="224"/>
      <c r="OPR1" s="224"/>
      <c r="OPS1" s="224"/>
      <c r="OPT1" s="224"/>
      <c r="OPU1" s="224"/>
      <c r="OPV1" s="224"/>
      <c r="OPW1" s="224"/>
      <c r="OPX1" s="224"/>
      <c r="OPY1" s="224"/>
      <c r="OPZ1" s="224"/>
      <c r="OQA1" s="224"/>
      <c r="OQB1" s="224"/>
      <c r="OQC1" s="224"/>
      <c r="OQD1" s="224"/>
      <c r="OQE1" s="224"/>
      <c r="OQF1" s="224"/>
      <c r="OQG1" s="224"/>
      <c r="OQH1" s="224"/>
      <c r="OQI1" s="224"/>
      <c r="OQJ1" s="224"/>
      <c r="OQK1" s="224"/>
      <c r="OQL1" s="224"/>
      <c r="OQM1" s="224"/>
      <c r="OQN1" s="224"/>
      <c r="OQO1" s="224"/>
      <c r="OQP1" s="224"/>
      <c r="OQQ1" s="224"/>
      <c r="OQR1" s="224"/>
      <c r="OQS1" s="224"/>
      <c r="OQT1" s="224"/>
      <c r="OQU1" s="224"/>
      <c r="OQV1" s="224"/>
      <c r="OQW1" s="224"/>
      <c r="OQX1" s="224"/>
      <c r="OQY1" s="224"/>
      <c r="OQZ1" s="224"/>
      <c r="ORA1" s="224"/>
      <c r="ORB1" s="224"/>
      <c r="ORC1" s="224"/>
      <c r="ORD1" s="224"/>
      <c r="ORE1" s="224"/>
      <c r="ORF1" s="224"/>
      <c r="ORG1" s="224"/>
      <c r="ORH1" s="224"/>
      <c r="ORI1" s="224"/>
      <c r="ORJ1" s="224"/>
      <c r="ORK1" s="224"/>
      <c r="ORL1" s="224"/>
      <c r="ORM1" s="224"/>
      <c r="ORN1" s="224"/>
      <c r="ORO1" s="224"/>
      <c r="ORP1" s="224"/>
      <c r="ORQ1" s="224"/>
      <c r="ORR1" s="224"/>
      <c r="ORS1" s="224"/>
      <c r="ORT1" s="224"/>
      <c r="ORU1" s="224"/>
      <c r="ORV1" s="224"/>
      <c r="ORW1" s="224"/>
      <c r="ORX1" s="224"/>
      <c r="ORY1" s="224"/>
      <c r="ORZ1" s="224"/>
      <c r="OSA1" s="224"/>
      <c r="OSB1" s="224"/>
      <c r="OSC1" s="224"/>
      <c r="OSD1" s="224"/>
      <c r="OSE1" s="224"/>
      <c r="OSF1" s="224"/>
      <c r="OSG1" s="224"/>
      <c r="OSH1" s="224"/>
      <c r="OSI1" s="224"/>
      <c r="OSJ1" s="224"/>
      <c r="OSK1" s="224"/>
      <c r="OSL1" s="224"/>
      <c r="OSM1" s="224"/>
      <c r="OSN1" s="224"/>
      <c r="OSO1" s="224"/>
      <c r="OSP1" s="224"/>
      <c r="OSQ1" s="224"/>
      <c r="OSR1" s="224"/>
      <c r="OSS1" s="224"/>
      <c r="OST1" s="224"/>
      <c r="OSU1" s="224"/>
      <c r="OSV1" s="224"/>
      <c r="OSW1" s="224"/>
      <c r="OSX1" s="224"/>
      <c r="OSY1" s="224"/>
      <c r="OSZ1" s="224"/>
      <c r="OTA1" s="224"/>
      <c r="OTB1" s="224"/>
      <c r="OTC1" s="224"/>
      <c r="OTD1" s="224"/>
      <c r="OTE1" s="224"/>
      <c r="OTF1" s="224"/>
      <c r="OTG1" s="224"/>
      <c r="OTH1" s="224"/>
      <c r="OTI1" s="224"/>
      <c r="OTJ1" s="224"/>
      <c r="OTK1" s="224"/>
      <c r="OTL1" s="224"/>
      <c r="OTM1" s="224"/>
      <c r="OTN1" s="224"/>
      <c r="OTO1" s="224"/>
      <c r="OTP1" s="224"/>
      <c r="OTQ1" s="224"/>
      <c r="OTR1" s="224"/>
      <c r="OTS1" s="224"/>
      <c r="OTT1" s="224"/>
      <c r="OTU1" s="224"/>
      <c r="OTV1" s="224"/>
      <c r="OTW1" s="224"/>
      <c r="OTX1" s="224"/>
      <c r="OTY1" s="224"/>
      <c r="OTZ1" s="224"/>
      <c r="OUA1" s="224"/>
      <c r="OUB1" s="224"/>
      <c r="OUC1" s="224"/>
      <c r="OUD1" s="224"/>
      <c r="OUE1" s="224"/>
      <c r="OUF1" s="224"/>
      <c r="OUG1" s="224"/>
      <c r="OUH1" s="224"/>
      <c r="OUI1" s="224"/>
      <c r="OUJ1" s="224"/>
      <c r="OUK1" s="224"/>
      <c r="OUL1" s="224"/>
      <c r="OUM1" s="224"/>
      <c r="OUN1" s="224"/>
      <c r="OUO1" s="224"/>
      <c r="OUP1" s="224"/>
      <c r="OUQ1" s="224"/>
      <c r="OUR1" s="224"/>
      <c r="OUS1" s="224"/>
      <c r="OUT1" s="224"/>
      <c r="OUU1" s="224"/>
      <c r="OUV1" s="224"/>
      <c r="OUW1" s="224"/>
      <c r="OUX1" s="224"/>
      <c r="OUY1" s="224"/>
      <c r="OUZ1" s="224"/>
      <c r="OVA1" s="224"/>
      <c r="OVB1" s="224"/>
      <c r="OVC1" s="224"/>
      <c r="OVD1" s="224"/>
      <c r="OVE1" s="224"/>
      <c r="OVF1" s="224"/>
      <c r="OVG1" s="224"/>
      <c r="OVH1" s="224"/>
      <c r="OVI1" s="224"/>
      <c r="OVJ1" s="224"/>
      <c r="OVK1" s="224"/>
      <c r="OVL1" s="224"/>
      <c r="OVM1" s="224"/>
      <c r="OVN1" s="224"/>
      <c r="OVO1" s="224"/>
      <c r="OVP1" s="224"/>
      <c r="OVQ1" s="224"/>
      <c r="OVR1" s="224"/>
      <c r="OVS1" s="224"/>
      <c r="OVT1" s="224"/>
      <c r="OVU1" s="224"/>
      <c r="OVV1" s="224"/>
      <c r="OVW1" s="224"/>
      <c r="OVX1" s="224"/>
      <c r="OVY1" s="224"/>
      <c r="OVZ1" s="224"/>
      <c r="OWA1" s="224"/>
      <c r="OWB1" s="224"/>
      <c r="OWC1" s="224"/>
      <c r="OWD1" s="224"/>
      <c r="OWE1" s="224"/>
      <c r="OWF1" s="224"/>
      <c r="OWG1" s="224"/>
      <c r="OWH1" s="224"/>
      <c r="OWI1" s="224"/>
      <c r="OWJ1" s="224"/>
      <c r="OWK1" s="224"/>
      <c r="OWL1" s="224"/>
      <c r="OWM1" s="224"/>
      <c r="OWN1" s="224"/>
      <c r="OWO1" s="224"/>
      <c r="OWP1" s="224"/>
      <c r="OWQ1" s="224"/>
      <c r="OWR1" s="224"/>
      <c r="OWS1" s="224"/>
      <c r="OWT1" s="224"/>
      <c r="OWU1" s="224"/>
      <c r="OWV1" s="224"/>
      <c r="OWW1" s="224"/>
      <c r="OWX1" s="224"/>
      <c r="OWY1" s="224"/>
      <c r="OWZ1" s="224"/>
      <c r="OXA1" s="224"/>
      <c r="OXB1" s="224"/>
      <c r="OXC1" s="224"/>
      <c r="OXD1" s="224"/>
      <c r="OXE1" s="224"/>
      <c r="OXF1" s="224"/>
      <c r="OXG1" s="224"/>
      <c r="OXH1" s="224"/>
      <c r="OXI1" s="224"/>
      <c r="OXJ1" s="224"/>
      <c r="OXK1" s="224"/>
      <c r="OXL1" s="224"/>
      <c r="OXM1" s="224"/>
      <c r="OXN1" s="224"/>
      <c r="OXO1" s="224"/>
      <c r="OXP1" s="224"/>
      <c r="OXQ1" s="224"/>
      <c r="OXR1" s="224"/>
      <c r="OXS1" s="224"/>
      <c r="OXT1" s="224"/>
      <c r="OXU1" s="224"/>
      <c r="OXV1" s="224"/>
      <c r="OXW1" s="224"/>
      <c r="OXX1" s="224"/>
      <c r="OXY1" s="224"/>
      <c r="OXZ1" s="224"/>
      <c r="OYA1" s="224"/>
      <c r="OYB1" s="224"/>
      <c r="OYC1" s="224"/>
      <c r="OYD1" s="224"/>
      <c r="OYE1" s="224"/>
      <c r="OYF1" s="224"/>
      <c r="OYG1" s="224"/>
      <c r="OYH1" s="224"/>
      <c r="OYI1" s="224"/>
      <c r="OYJ1" s="224"/>
      <c r="OYK1" s="224"/>
      <c r="OYL1" s="224"/>
      <c r="OYM1" s="224"/>
      <c r="OYN1" s="224"/>
      <c r="OYO1" s="224"/>
      <c r="OYP1" s="224"/>
      <c r="OYQ1" s="224"/>
      <c r="OYR1" s="224"/>
      <c r="OYS1" s="224"/>
      <c r="OYT1" s="224"/>
      <c r="OYU1" s="224"/>
      <c r="OYV1" s="224"/>
      <c r="OYW1" s="224"/>
      <c r="OYX1" s="224"/>
      <c r="OYY1" s="224"/>
      <c r="OYZ1" s="224"/>
      <c r="OZA1" s="224"/>
      <c r="OZB1" s="224"/>
      <c r="OZC1" s="224"/>
      <c r="OZD1" s="224"/>
      <c r="OZE1" s="224"/>
      <c r="OZF1" s="224"/>
      <c r="OZG1" s="224"/>
      <c r="OZH1" s="224"/>
      <c r="OZI1" s="224"/>
      <c r="OZJ1" s="224"/>
      <c r="OZK1" s="224"/>
      <c r="OZL1" s="224"/>
      <c r="OZM1" s="224"/>
      <c r="OZN1" s="224"/>
      <c r="OZO1" s="224"/>
      <c r="OZP1" s="224"/>
      <c r="OZQ1" s="224"/>
      <c r="OZR1" s="224"/>
      <c r="OZS1" s="224"/>
      <c r="OZT1" s="224"/>
      <c r="OZU1" s="224"/>
      <c r="OZV1" s="224"/>
      <c r="OZW1" s="224"/>
      <c r="OZX1" s="224"/>
      <c r="OZY1" s="224"/>
      <c r="OZZ1" s="224"/>
      <c r="PAA1" s="224"/>
      <c r="PAB1" s="224"/>
      <c r="PAC1" s="224"/>
      <c r="PAD1" s="224"/>
      <c r="PAE1" s="224"/>
      <c r="PAF1" s="224"/>
      <c r="PAG1" s="224"/>
      <c r="PAH1" s="224"/>
      <c r="PAI1" s="224"/>
      <c r="PAJ1" s="224"/>
      <c r="PAK1" s="224"/>
      <c r="PAL1" s="224"/>
      <c r="PAM1" s="224"/>
      <c r="PAN1" s="224"/>
      <c r="PAO1" s="224"/>
      <c r="PAP1" s="224"/>
      <c r="PAQ1" s="224"/>
      <c r="PAR1" s="224"/>
      <c r="PAS1" s="224"/>
      <c r="PAT1" s="224"/>
      <c r="PAU1" s="224"/>
      <c r="PAV1" s="224"/>
      <c r="PAW1" s="224"/>
      <c r="PAX1" s="224"/>
      <c r="PAY1" s="224"/>
      <c r="PAZ1" s="224"/>
      <c r="PBA1" s="224"/>
      <c r="PBB1" s="224"/>
      <c r="PBC1" s="224"/>
      <c r="PBD1" s="224"/>
      <c r="PBE1" s="224"/>
      <c r="PBF1" s="224"/>
      <c r="PBG1" s="224"/>
      <c r="PBH1" s="224"/>
      <c r="PBI1" s="224"/>
      <c r="PBJ1" s="224"/>
      <c r="PBK1" s="224"/>
      <c r="PBL1" s="224"/>
      <c r="PBM1" s="224"/>
      <c r="PBN1" s="224"/>
      <c r="PBO1" s="224"/>
      <c r="PBP1" s="224"/>
      <c r="PBQ1" s="224"/>
      <c r="PBR1" s="224"/>
      <c r="PBS1" s="224"/>
      <c r="PBT1" s="224"/>
      <c r="PBU1" s="224"/>
      <c r="PBV1" s="224"/>
      <c r="PBW1" s="224"/>
      <c r="PBX1" s="224"/>
      <c r="PBY1" s="224"/>
      <c r="PBZ1" s="224"/>
      <c r="PCA1" s="224"/>
      <c r="PCB1" s="224"/>
      <c r="PCC1" s="224"/>
      <c r="PCD1" s="224"/>
      <c r="PCE1" s="224"/>
      <c r="PCF1" s="224"/>
      <c r="PCG1" s="224"/>
      <c r="PCH1" s="224"/>
      <c r="PCI1" s="224"/>
      <c r="PCJ1" s="224"/>
      <c r="PCK1" s="224"/>
      <c r="PCL1" s="224"/>
      <c r="PCM1" s="224"/>
      <c r="PCN1" s="224"/>
      <c r="PCO1" s="224"/>
      <c r="PCP1" s="224"/>
      <c r="PCQ1" s="224"/>
      <c r="PCR1" s="224"/>
      <c r="PCS1" s="224"/>
      <c r="PCT1" s="224"/>
      <c r="PCU1" s="224"/>
      <c r="PCV1" s="224"/>
      <c r="PCW1" s="224"/>
      <c r="PCX1" s="224"/>
      <c r="PCY1" s="224"/>
      <c r="PCZ1" s="224"/>
      <c r="PDA1" s="224"/>
      <c r="PDB1" s="224"/>
      <c r="PDC1" s="224"/>
      <c r="PDD1" s="224"/>
      <c r="PDE1" s="224"/>
      <c r="PDF1" s="224"/>
      <c r="PDG1" s="224"/>
      <c r="PDH1" s="224"/>
      <c r="PDI1" s="224"/>
      <c r="PDJ1" s="224"/>
      <c r="PDK1" s="224"/>
      <c r="PDL1" s="224"/>
      <c r="PDM1" s="224"/>
      <c r="PDN1" s="224"/>
      <c r="PDO1" s="224"/>
      <c r="PDP1" s="224"/>
      <c r="PDQ1" s="224"/>
      <c r="PDR1" s="224"/>
      <c r="PDS1" s="224"/>
      <c r="PDT1" s="224"/>
      <c r="PDU1" s="224"/>
      <c r="PDV1" s="224"/>
      <c r="PDW1" s="224"/>
      <c r="PDX1" s="224"/>
      <c r="PDY1" s="224"/>
      <c r="PDZ1" s="224"/>
      <c r="PEA1" s="224"/>
      <c r="PEB1" s="224"/>
      <c r="PEC1" s="224"/>
      <c r="PED1" s="224"/>
      <c r="PEE1" s="224"/>
      <c r="PEF1" s="224"/>
      <c r="PEG1" s="224"/>
      <c r="PEH1" s="224"/>
      <c r="PEI1" s="224"/>
      <c r="PEJ1" s="224"/>
      <c r="PEK1" s="224"/>
      <c r="PEL1" s="224"/>
      <c r="PEM1" s="224"/>
      <c r="PEN1" s="224"/>
      <c r="PEO1" s="224"/>
      <c r="PEP1" s="224"/>
      <c r="PEQ1" s="224"/>
      <c r="PER1" s="224"/>
      <c r="PES1" s="224"/>
      <c r="PET1" s="224"/>
      <c r="PEU1" s="224"/>
      <c r="PEV1" s="224"/>
      <c r="PEW1" s="224"/>
      <c r="PEX1" s="224"/>
      <c r="PEY1" s="224"/>
      <c r="PEZ1" s="224"/>
      <c r="PFA1" s="224"/>
      <c r="PFB1" s="224"/>
      <c r="PFC1" s="224"/>
      <c r="PFD1" s="224"/>
      <c r="PFE1" s="224"/>
      <c r="PFF1" s="224"/>
      <c r="PFG1" s="224"/>
      <c r="PFH1" s="224"/>
      <c r="PFI1" s="224"/>
      <c r="PFJ1" s="224"/>
      <c r="PFK1" s="224"/>
      <c r="PFL1" s="224"/>
      <c r="PFM1" s="224"/>
      <c r="PFN1" s="224"/>
      <c r="PFO1" s="224"/>
      <c r="PFP1" s="224"/>
      <c r="PFQ1" s="224"/>
      <c r="PFR1" s="224"/>
      <c r="PFS1" s="224"/>
      <c r="PFT1" s="224"/>
      <c r="PFU1" s="224"/>
      <c r="PFV1" s="224"/>
      <c r="PFW1" s="224"/>
      <c r="PFX1" s="224"/>
      <c r="PFY1" s="224"/>
      <c r="PFZ1" s="224"/>
      <c r="PGA1" s="224"/>
      <c r="PGB1" s="224"/>
      <c r="PGC1" s="224"/>
      <c r="PGD1" s="224"/>
      <c r="PGE1" s="224"/>
      <c r="PGF1" s="224"/>
      <c r="PGG1" s="224"/>
      <c r="PGH1" s="224"/>
      <c r="PGI1" s="224"/>
      <c r="PGJ1" s="224"/>
      <c r="PGK1" s="224"/>
      <c r="PGL1" s="224"/>
      <c r="PGM1" s="224"/>
      <c r="PGN1" s="224"/>
      <c r="PGO1" s="224"/>
      <c r="PGP1" s="224"/>
      <c r="PGQ1" s="224"/>
      <c r="PGR1" s="224"/>
      <c r="PGS1" s="224"/>
      <c r="PGT1" s="224"/>
      <c r="PGU1" s="224"/>
      <c r="PGV1" s="224"/>
      <c r="PGW1" s="224"/>
      <c r="PGX1" s="224"/>
      <c r="PGY1" s="224"/>
      <c r="PGZ1" s="224"/>
      <c r="PHA1" s="224"/>
      <c r="PHB1" s="224"/>
      <c r="PHC1" s="224"/>
      <c r="PHD1" s="224"/>
      <c r="PHE1" s="224"/>
      <c r="PHF1" s="224"/>
      <c r="PHG1" s="224"/>
      <c r="PHH1" s="224"/>
      <c r="PHI1" s="224"/>
      <c r="PHJ1" s="224"/>
      <c r="PHK1" s="224"/>
      <c r="PHL1" s="224"/>
      <c r="PHM1" s="224"/>
      <c r="PHN1" s="224"/>
      <c r="PHO1" s="224"/>
      <c r="PHP1" s="224"/>
      <c r="PHQ1" s="224"/>
      <c r="PHR1" s="224"/>
      <c r="PHS1" s="224"/>
      <c r="PHT1" s="224"/>
      <c r="PHU1" s="224"/>
      <c r="PHV1" s="224"/>
      <c r="PHW1" s="224"/>
      <c r="PHX1" s="224"/>
      <c r="PHY1" s="224"/>
      <c r="PHZ1" s="224"/>
      <c r="PIA1" s="224"/>
      <c r="PIB1" s="224"/>
      <c r="PIC1" s="224"/>
      <c r="PID1" s="224"/>
      <c r="PIE1" s="224"/>
      <c r="PIF1" s="224"/>
      <c r="PIG1" s="224"/>
      <c r="PIH1" s="224"/>
      <c r="PII1" s="224"/>
      <c r="PIJ1" s="224"/>
      <c r="PIK1" s="224"/>
      <c r="PIL1" s="224"/>
      <c r="PIM1" s="224"/>
      <c r="PIN1" s="224"/>
      <c r="PIO1" s="224"/>
      <c r="PIP1" s="224"/>
      <c r="PIQ1" s="224"/>
      <c r="PIR1" s="224"/>
      <c r="PIS1" s="224"/>
      <c r="PIT1" s="224"/>
      <c r="PIU1" s="224"/>
      <c r="PIV1" s="224"/>
      <c r="PIW1" s="224"/>
      <c r="PIX1" s="224"/>
      <c r="PIY1" s="224"/>
      <c r="PIZ1" s="224"/>
      <c r="PJA1" s="224"/>
      <c r="PJB1" s="224"/>
      <c r="PJC1" s="224"/>
      <c r="PJD1" s="224"/>
      <c r="PJE1" s="224"/>
      <c r="PJF1" s="224"/>
      <c r="PJG1" s="224"/>
      <c r="PJH1" s="224"/>
      <c r="PJI1" s="224"/>
      <c r="PJJ1" s="224"/>
      <c r="PJK1" s="224"/>
      <c r="PJL1" s="224"/>
      <c r="PJM1" s="224"/>
      <c r="PJN1" s="224"/>
      <c r="PJO1" s="224"/>
      <c r="PJP1" s="224"/>
      <c r="PJQ1" s="224"/>
      <c r="PJR1" s="224"/>
      <c r="PJS1" s="224"/>
      <c r="PJT1" s="224"/>
      <c r="PJU1" s="224"/>
      <c r="PJV1" s="224"/>
      <c r="PJW1" s="224"/>
      <c r="PJX1" s="224"/>
      <c r="PJY1" s="224"/>
      <c r="PJZ1" s="224"/>
      <c r="PKA1" s="224"/>
      <c r="PKB1" s="224"/>
      <c r="PKC1" s="224"/>
      <c r="PKD1" s="224"/>
      <c r="PKE1" s="224"/>
      <c r="PKF1" s="224"/>
      <c r="PKG1" s="224"/>
      <c r="PKH1" s="224"/>
      <c r="PKI1" s="224"/>
      <c r="PKJ1" s="224"/>
      <c r="PKK1" s="224"/>
      <c r="PKL1" s="224"/>
      <c r="PKM1" s="224"/>
      <c r="PKN1" s="224"/>
      <c r="PKO1" s="224"/>
      <c r="PKP1" s="224"/>
      <c r="PKQ1" s="224"/>
      <c r="PKR1" s="224"/>
      <c r="PKS1" s="224"/>
      <c r="PKT1" s="224"/>
      <c r="PKU1" s="224"/>
      <c r="PKV1" s="224"/>
      <c r="PKW1" s="224"/>
      <c r="PKX1" s="224"/>
      <c r="PKY1" s="224"/>
      <c r="PKZ1" s="224"/>
      <c r="PLA1" s="224"/>
      <c r="PLB1" s="224"/>
      <c r="PLC1" s="224"/>
      <c r="PLD1" s="224"/>
      <c r="PLE1" s="224"/>
      <c r="PLF1" s="224"/>
      <c r="PLG1" s="224"/>
      <c r="PLH1" s="224"/>
      <c r="PLI1" s="224"/>
      <c r="PLJ1" s="224"/>
      <c r="PLK1" s="224"/>
      <c r="PLL1" s="224"/>
      <c r="PLM1" s="224"/>
      <c r="PLN1" s="224"/>
      <c r="PLO1" s="224"/>
      <c r="PLP1" s="224"/>
      <c r="PLQ1" s="224"/>
      <c r="PLR1" s="224"/>
      <c r="PLS1" s="224"/>
      <c r="PLT1" s="224"/>
      <c r="PLU1" s="224"/>
      <c r="PLV1" s="224"/>
      <c r="PLW1" s="224"/>
      <c r="PLX1" s="224"/>
      <c r="PLY1" s="224"/>
      <c r="PLZ1" s="224"/>
      <c r="PMA1" s="224"/>
      <c r="PMB1" s="224"/>
      <c r="PMC1" s="224"/>
      <c r="PMD1" s="224"/>
      <c r="PME1" s="224"/>
      <c r="PMF1" s="224"/>
      <c r="PMG1" s="224"/>
      <c r="PMH1" s="224"/>
      <c r="PMI1" s="224"/>
      <c r="PMJ1" s="224"/>
      <c r="PMK1" s="224"/>
      <c r="PML1" s="224"/>
      <c r="PMM1" s="224"/>
      <c r="PMN1" s="224"/>
      <c r="PMO1" s="224"/>
      <c r="PMP1" s="224"/>
      <c r="PMQ1" s="224"/>
      <c r="PMR1" s="224"/>
      <c r="PMS1" s="224"/>
      <c r="PMT1" s="224"/>
      <c r="PMU1" s="224"/>
      <c r="PMV1" s="224"/>
      <c r="PMW1" s="224"/>
      <c r="PMX1" s="224"/>
      <c r="PMY1" s="224"/>
      <c r="PMZ1" s="224"/>
      <c r="PNA1" s="224"/>
      <c r="PNB1" s="224"/>
      <c r="PNC1" s="224"/>
      <c r="PND1" s="224"/>
      <c r="PNE1" s="224"/>
      <c r="PNF1" s="224"/>
      <c r="PNG1" s="224"/>
      <c r="PNH1" s="224"/>
      <c r="PNI1" s="224"/>
      <c r="PNJ1" s="224"/>
      <c r="PNK1" s="224"/>
      <c r="PNL1" s="224"/>
      <c r="PNM1" s="224"/>
      <c r="PNN1" s="224"/>
      <c r="PNO1" s="224"/>
      <c r="PNP1" s="224"/>
      <c r="PNQ1" s="224"/>
      <c r="PNR1" s="224"/>
      <c r="PNS1" s="224"/>
      <c r="PNT1" s="224"/>
      <c r="PNU1" s="224"/>
      <c r="PNV1" s="224"/>
      <c r="PNW1" s="224"/>
      <c r="PNX1" s="224"/>
      <c r="PNY1" s="224"/>
      <c r="PNZ1" s="224"/>
      <c r="POA1" s="224"/>
      <c r="POB1" s="224"/>
      <c r="POC1" s="224"/>
      <c r="POD1" s="224"/>
      <c r="POE1" s="224"/>
      <c r="POF1" s="224"/>
      <c r="POG1" s="224"/>
      <c r="POH1" s="224"/>
      <c r="POI1" s="224"/>
      <c r="POJ1" s="224"/>
      <c r="POK1" s="224"/>
      <c r="POL1" s="224"/>
      <c r="POM1" s="224"/>
      <c r="PON1" s="224"/>
      <c r="POO1" s="224"/>
      <c r="POP1" s="224"/>
      <c r="POQ1" s="224"/>
      <c r="POR1" s="224"/>
      <c r="POS1" s="224"/>
      <c r="POT1" s="224"/>
      <c r="POU1" s="224"/>
      <c r="POV1" s="224"/>
      <c r="POW1" s="224"/>
      <c r="POX1" s="224"/>
      <c r="POY1" s="224"/>
      <c r="POZ1" s="224"/>
      <c r="PPA1" s="224"/>
      <c r="PPB1" s="224"/>
      <c r="PPC1" s="224"/>
      <c r="PPD1" s="224"/>
      <c r="PPE1" s="224"/>
      <c r="PPF1" s="224"/>
      <c r="PPG1" s="224"/>
      <c r="PPH1" s="224"/>
      <c r="PPI1" s="224"/>
      <c r="PPJ1" s="224"/>
      <c r="PPK1" s="224"/>
      <c r="PPL1" s="224"/>
      <c r="PPM1" s="224"/>
      <c r="PPN1" s="224"/>
      <c r="PPO1" s="224"/>
      <c r="PPP1" s="224"/>
      <c r="PPQ1" s="224"/>
      <c r="PPR1" s="224"/>
      <c r="PPS1" s="224"/>
      <c r="PPT1" s="224"/>
      <c r="PPU1" s="224"/>
      <c r="PPV1" s="224"/>
      <c r="PPW1" s="224"/>
      <c r="PPX1" s="224"/>
      <c r="PPY1" s="224"/>
      <c r="PPZ1" s="224"/>
      <c r="PQA1" s="224"/>
      <c r="PQB1" s="224"/>
      <c r="PQC1" s="224"/>
      <c r="PQD1" s="224"/>
      <c r="PQE1" s="224"/>
      <c r="PQF1" s="224"/>
      <c r="PQG1" s="224"/>
      <c r="PQH1" s="224"/>
      <c r="PQI1" s="224"/>
      <c r="PQJ1" s="224"/>
      <c r="PQK1" s="224"/>
      <c r="PQL1" s="224"/>
      <c r="PQM1" s="224"/>
      <c r="PQN1" s="224"/>
      <c r="PQO1" s="224"/>
      <c r="PQP1" s="224"/>
      <c r="PQQ1" s="224"/>
      <c r="PQR1" s="224"/>
      <c r="PQS1" s="224"/>
      <c r="PQT1" s="224"/>
      <c r="PQU1" s="224"/>
      <c r="PQV1" s="224"/>
      <c r="PQW1" s="224"/>
      <c r="PQX1" s="224"/>
      <c r="PQY1" s="224"/>
      <c r="PQZ1" s="224"/>
      <c r="PRA1" s="224"/>
      <c r="PRB1" s="224"/>
      <c r="PRC1" s="224"/>
      <c r="PRD1" s="224"/>
      <c r="PRE1" s="224"/>
      <c r="PRF1" s="224"/>
      <c r="PRG1" s="224"/>
      <c r="PRH1" s="224"/>
      <c r="PRI1" s="224"/>
      <c r="PRJ1" s="224"/>
      <c r="PRK1" s="224"/>
      <c r="PRL1" s="224"/>
      <c r="PRM1" s="224"/>
      <c r="PRN1" s="224"/>
      <c r="PRO1" s="224"/>
      <c r="PRP1" s="224"/>
      <c r="PRQ1" s="224"/>
      <c r="PRR1" s="224"/>
      <c r="PRS1" s="224"/>
      <c r="PRT1" s="224"/>
      <c r="PRU1" s="224"/>
      <c r="PRV1" s="224"/>
      <c r="PRW1" s="224"/>
      <c r="PRX1" s="224"/>
      <c r="PRY1" s="224"/>
      <c r="PRZ1" s="224"/>
      <c r="PSA1" s="224"/>
      <c r="PSB1" s="224"/>
      <c r="PSC1" s="224"/>
      <c r="PSD1" s="224"/>
      <c r="PSE1" s="224"/>
      <c r="PSF1" s="224"/>
      <c r="PSG1" s="224"/>
      <c r="PSH1" s="224"/>
      <c r="PSI1" s="224"/>
      <c r="PSJ1" s="224"/>
      <c r="PSK1" s="224"/>
      <c r="PSL1" s="224"/>
      <c r="PSM1" s="224"/>
      <c r="PSN1" s="224"/>
      <c r="PSO1" s="224"/>
      <c r="PSP1" s="224"/>
      <c r="PSQ1" s="224"/>
      <c r="PSR1" s="224"/>
      <c r="PSS1" s="224"/>
      <c r="PST1" s="224"/>
      <c r="PSU1" s="224"/>
      <c r="PSV1" s="224"/>
      <c r="PSW1" s="224"/>
      <c r="PSX1" s="224"/>
      <c r="PSY1" s="224"/>
      <c r="PSZ1" s="224"/>
      <c r="PTA1" s="224"/>
      <c r="PTB1" s="224"/>
      <c r="PTC1" s="224"/>
      <c r="PTD1" s="224"/>
      <c r="PTE1" s="224"/>
      <c r="PTF1" s="224"/>
      <c r="PTG1" s="224"/>
      <c r="PTH1" s="224"/>
      <c r="PTI1" s="224"/>
      <c r="PTJ1" s="224"/>
      <c r="PTK1" s="224"/>
      <c r="PTL1" s="224"/>
      <c r="PTM1" s="224"/>
      <c r="PTN1" s="224"/>
      <c r="PTO1" s="224"/>
      <c r="PTP1" s="224"/>
      <c r="PTQ1" s="224"/>
      <c r="PTR1" s="224"/>
      <c r="PTS1" s="224"/>
      <c r="PTT1" s="224"/>
      <c r="PTU1" s="224"/>
      <c r="PTV1" s="224"/>
      <c r="PTW1" s="224"/>
      <c r="PTX1" s="224"/>
      <c r="PTY1" s="224"/>
      <c r="PTZ1" s="224"/>
      <c r="PUA1" s="224"/>
      <c r="PUB1" s="224"/>
      <c r="PUC1" s="224"/>
      <c r="PUD1" s="224"/>
      <c r="PUE1" s="224"/>
      <c r="PUF1" s="224"/>
      <c r="PUG1" s="224"/>
      <c r="PUH1" s="224"/>
      <c r="PUI1" s="224"/>
      <c r="PUJ1" s="224"/>
      <c r="PUK1" s="224"/>
      <c r="PUL1" s="224"/>
      <c r="PUM1" s="224"/>
      <c r="PUN1" s="224"/>
      <c r="PUO1" s="224"/>
      <c r="PUP1" s="224"/>
      <c r="PUQ1" s="224"/>
      <c r="PUR1" s="224"/>
      <c r="PUS1" s="224"/>
      <c r="PUT1" s="224"/>
      <c r="PUU1" s="224"/>
      <c r="PUV1" s="224"/>
      <c r="PUW1" s="224"/>
      <c r="PUX1" s="224"/>
      <c r="PUY1" s="224"/>
      <c r="PUZ1" s="224"/>
      <c r="PVA1" s="224"/>
      <c r="PVB1" s="224"/>
      <c r="PVC1" s="224"/>
      <c r="PVD1" s="224"/>
      <c r="PVE1" s="224"/>
      <c r="PVF1" s="224"/>
      <c r="PVG1" s="224"/>
      <c r="PVH1" s="224"/>
      <c r="PVI1" s="224"/>
      <c r="PVJ1" s="224"/>
      <c r="PVK1" s="224"/>
      <c r="PVL1" s="224"/>
      <c r="PVM1" s="224"/>
      <c r="PVN1" s="224"/>
      <c r="PVO1" s="224"/>
      <c r="PVP1" s="224"/>
      <c r="PVQ1" s="224"/>
      <c r="PVR1" s="224"/>
      <c r="PVS1" s="224"/>
      <c r="PVT1" s="224"/>
      <c r="PVU1" s="224"/>
      <c r="PVV1" s="224"/>
      <c r="PVW1" s="224"/>
      <c r="PVX1" s="224"/>
      <c r="PVY1" s="224"/>
      <c r="PVZ1" s="224"/>
      <c r="PWA1" s="224"/>
      <c r="PWB1" s="224"/>
      <c r="PWC1" s="224"/>
      <c r="PWD1" s="224"/>
      <c r="PWE1" s="224"/>
      <c r="PWF1" s="224"/>
      <c r="PWG1" s="224"/>
      <c r="PWH1" s="224"/>
      <c r="PWI1" s="224"/>
      <c r="PWJ1" s="224"/>
      <c r="PWK1" s="224"/>
      <c r="PWL1" s="224"/>
      <c r="PWM1" s="224"/>
      <c r="PWN1" s="224"/>
      <c r="PWO1" s="224"/>
      <c r="PWP1" s="224"/>
      <c r="PWQ1" s="224"/>
      <c r="PWR1" s="224"/>
      <c r="PWS1" s="224"/>
      <c r="PWT1" s="224"/>
      <c r="PWU1" s="224"/>
      <c r="PWV1" s="224"/>
      <c r="PWW1" s="224"/>
      <c r="PWX1" s="224"/>
      <c r="PWY1" s="224"/>
      <c r="PWZ1" s="224"/>
      <c r="PXA1" s="224"/>
      <c r="PXB1" s="224"/>
      <c r="PXC1" s="224"/>
      <c r="PXD1" s="224"/>
      <c r="PXE1" s="224"/>
      <c r="PXF1" s="224"/>
      <c r="PXG1" s="224"/>
      <c r="PXH1" s="224"/>
      <c r="PXI1" s="224"/>
      <c r="PXJ1" s="224"/>
      <c r="PXK1" s="224"/>
      <c r="PXL1" s="224"/>
      <c r="PXM1" s="224"/>
      <c r="PXN1" s="224"/>
      <c r="PXO1" s="224"/>
      <c r="PXP1" s="224"/>
      <c r="PXQ1" s="224"/>
      <c r="PXR1" s="224"/>
      <c r="PXS1" s="224"/>
      <c r="PXT1" s="224"/>
      <c r="PXU1" s="224"/>
      <c r="PXV1" s="224"/>
      <c r="PXW1" s="224"/>
      <c r="PXX1" s="224"/>
      <c r="PXY1" s="224"/>
      <c r="PXZ1" s="224"/>
      <c r="PYA1" s="224"/>
      <c r="PYB1" s="224"/>
      <c r="PYC1" s="224"/>
      <c r="PYD1" s="224"/>
      <c r="PYE1" s="224"/>
      <c r="PYF1" s="224"/>
      <c r="PYG1" s="224"/>
      <c r="PYH1" s="224"/>
      <c r="PYI1" s="224"/>
      <c r="PYJ1" s="224"/>
      <c r="PYK1" s="224"/>
      <c r="PYL1" s="224"/>
      <c r="PYM1" s="224"/>
      <c r="PYN1" s="224"/>
      <c r="PYO1" s="224"/>
      <c r="PYP1" s="224"/>
      <c r="PYQ1" s="224"/>
      <c r="PYR1" s="224"/>
      <c r="PYS1" s="224"/>
      <c r="PYT1" s="224"/>
      <c r="PYU1" s="224"/>
      <c r="PYV1" s="224"/>
      <c r="PYW1" s="224"/>
      <c r="PYX1" s="224"/>
      <c r="PYY1" s="224"/>
      <c r="PYZ1" s="224"/>
      <c r="PZA1" s="224"/>
      <c r="PZB1" s="224"/>
      <c r="PZC1" s="224"/>
      <c r="PZD1" s="224"/>
      <c r="PZE1" s="224"/>
      <c r="PZF1" s="224"/>
      <c r="PZG1" s="224"/>
      <c r="PZH1" s="224"/>
      <c r="PZI1" s="224"/>
      <c r="PZJ1" s="224"/>
      <c r="PZK1" s="224"/>
      <c r="PZL1" s="224"/>
      <c r="PZM1" s="224"/>
      <c r="PZN1" s="224"/>
      <c r="PZO1" s="224"/>
      <c r="PZP1" s="224"/>
      <c r="PZQ1" s="224"/>
      <c r="PZR1" s="224"/>
      <c r="PZS1" s="224"/>
      <c r="PZT1" s="224"/>
      <c r="PZU1" s="224"/>
      <c r="PZV1" s="224"/>
      <c r="PZW1" s="224"/>
      <c r="PZX1" s="224"/>
      <c r="PZY1" s="224"/>
      <c r="PZZ1" s="224"/>
      <c r="QAA1" s="224"/>
      <c r="QAB1" s="224"/>
      <c r="QAC1" s="224"/>
      <c r="QAD1" s="224"/>
      <c r="QAE1" s="224"/>
      <c r="QAF1" s="224"/>
      <c r="QAG1" s="224"/>
      <c r="QAH1" s="224"/>
      <c r="QAI1" s="224"/>
      <c r="QAJ1" s="224"/>
      <c r="QAK1" s="224"/>
      <c r="QAL1" s="224"/>
      <c r="QAM1" s="224"/>
      <c r="QAN1" s="224"/>
      <c r="QAO1" s="224"/>
      <c r="QAP1" s="224"/>
      <c r="QAQ1" s="224"/>
      <c r="QAR1" s="224"/>
      <c r="QAS1" s="224"/>
      <c r="QAT1" s="224"/>
      <c r="QAU1" s="224"/>
      <c r="QAV1" s="224"/>
      <c r="QAW1" s="224"/>
      <c r="QAX1" s="224"/>
      <c r="QAY1" s="224"/>
      <c r="QAZ1" s="224"/>
      <c r="QBA1" s="224"/>
      <c r="QBB1" s="224"/>
      <c r="QBC1" s="224"/>
      <c r="QBD1" s="224"/>
      <c r="QBE1" s="224"/>
      <c r="QBF1" s="224"/>
      <c r="QBG1" s="224"/>
      <c r="QBH1" s="224"/>
      <c r="QBI1" s="224"/>
      <c r="QBJ1" s="224"/>
      <c r="QBK1" s="224"/>
      <c r="QBL1" s="224"/>
      <c r="QBM1" s="224"/>
      <c r="QBN1" s="224"/>
      <c r="QBO1" s="224"/>
      <c r="QBP1" s="224"/>
      <c r="QBQ1" s="224"/>
      <c r="QBR1" s="224"/>
      <c r="QBS1" s="224"/>
      <c r="QBT1" s="224"/>
      <c r="QBU1" s="224"/>
      <c r="QBV1" s="224"/>
      <c r="QBW1" s="224"/>
      <c r="QBX1" s="224"/>
      <c r="QBY1" s="224"/>
      <c r="QBZ1" s="224"/>
      <c r="QCA1" s="224"/>
      <c r="QCB1" s="224"/>
      <c r="QCC1" s="224"/>
      <c r="QCD1" s="224"/>
      <c r="QCE1" s="224"/>
      <c r="QCF1" s="224"/>
      <c r="QCG1" s="224"/>
      <c r="QCH1" s="224"/>
      <c r="QCI1" s="224"/>
      <c r="QCJ1" s="224"/>
      <c r="QCK1" s="224"/>
      <c r="QCL1" s="224"/>
      <c r="QCM1" s="224"/>
      <c r="QCN1" s="224"/>
      <c r="QCO1" s="224"/>
      <c r="QCP1" s="224"/>
      <c r="QCQ1" s="224"/>
      <c r="QCR1" s="224"/>
      <c r="QCS1" s="224"/>
      <c r="QCT1" s="224"/>
      <c r="QCU1" s="224"/>
      <c r="QCV1" s="224"/>
      <c r="QCW1" s="224"/>
      <c r="QCX1" s="224"/>
      <c r="QCY1" s="224"/>
      <c r="QCZ1" s="224"/>
      <c r="QDA1" s="224"/>
      <c r="QDB1" s="224"/>
      <c r="QDC1" s="224"/>
      <c r="QDD1" s="224"/>
      <c r="QDE1" s="224"/>
      <c r="QDF1" s="224"/>
      <c r="QDG1" s="224"/>
      <c r="QDH1" s="224"/>
      <c r="QDI1" s="224"/>
      <c r="QDJ1" s="224"/>
      <c r="QDK1" s="224"/>
      <c r="QDL1" s="224"/>
      <c r="QDM1" s="224"/>
      <c r="QDN1" s="224"/>
      <c r="QDO1" s="224"/>
      <c r="QDP1" s="224"/>
      <c r="QDQ1" s="224"/>
      <c r="QDR1" s="224"/>
      <c r="QDS1" s="224"/>
      <c r="QDT1" s="224"/>
      <c r="QDU1" s="224"/>
      <c r="QDV1" s="224"/>
      <c r="QDW1" s="224"/>
      <c r="QDX1" s="224"/>
      <c r="QDY1" s="224"/>
      <c r="QDZ1" s="224"/>
      <c r="QEA1" s="224"/>
      <c r="QEB1" s="224"/>
      <c r="QEC1" s="224"/>
      <c r="QED1" s="224"/>
      <c r="QEE1" s="224"/>
      <c r="QEF1" s="224"/>
      <c r="QEG1" s="224"/>
      <c r="QEH1" s="224"/>
      <c r="QEI1" s="224"/>
      <c r="QEJ1" s="224"/>
      <c r="QEK1" s="224"/>
      <c r="QEL1" s="224"/>
      <c r="QEM1" s="224"/>
      <c r="QEN1" s="224"/>
      <c r="QEO1" s="224"/>
      <c r="QEP1" s="224"/>
      <c r="QEQ1" s="224"/>
      <c r="QER1" s="224"/>
      <c r="QES1" s="224"/>
      <c r="QET1" s="224"/>
      <c r="QEU1" s="224"/>
      <c r="QEV1" s="224"/>
      <c r="QEW1" s="224"/>
      <c r="QEX1" s="224"/>
      <c r="QEY1" s="224"/>
      <c r="QEZ1" s="224"/>
      <c r="QFA1" s="224"/>
      <c r="QFB1" s="224"/>
      <c r="QFC1" s="224"/>
      <c r="QFD1" s="224"/>
      <c r="QFE1" s="224"/>
      <c r="QFF1" s="224"/>
      <c r="QFG1" s="224"/>
      <c r="QFH1" s="224"/>
      <c r="QFI1" s="224"/>
      <c r="QFJ1" s="224"/>
      <c r="QFK1" s="224"/>
      <c r="QFL1" s="224"/>
      <c r="QFM1" s="224"/>
      <c r="QFN1" s="224"/>
      <c r="QFO1" s="224"/>
      <c r="QFP1" s="224"/>
      <c r="QFQ1" s="224"/>
      <c r="QFR1" s="224"/>
      <c r="QFS1" s="224"/>
      <c r="QFT1" s="224"/>
      <c r="QFU1" s="224"/>
      <c r="QFV1" s="224"/>
      <c r="QFW1" s="224"/>
      <c r="QFX1" s="224"/>
      <c r="QFY1" s="224"/>
      <c r="QFZ1" s="224"/>
      <c r="QGA1" s="224"/>
      <c r="QGB1" s="224"/>
      <c r="QGC1" s="224"/>
      <c r="QGD1" s="224"/>
      <c r="QGE1" s="224"/>
      <c r="QGF1" s="224"/>
      <c r="QGG1" s="224"/>
      <c r="QGH1" s="224"/>
      <c r="QGI1" s="224"/>
      <c r="QGJ1" s="224"/>
      <c r="QGK1" s="224"/>
      <c r="QGL1" s="224"/>
      <c r="QGM1" s="224"/>
      <c r="QGN1" s="224"/>
      <c r="QGO1" s="224"/>
      <c r="QGP1" s="224"/>
      <c r="QGQ1" s="224"/>
      <c r="QGR1" s="224"/>
      <c r="QGS1" s="224"/>
      <c r="QGT1" s="224"/>
      <c r="QGU1" s="224"/>
      <c r="QGV1" s="224"/>
      <c r="QGW1" s="224"/>
      <c r="QGX1" s="224"/>
      <c r="QGY1" s="224"/>
      <c r="QGZ1" s="224"/>
      <c r="QHA1" s="224"/>
      <c r="QHB1" s="224"/>
      <c r="QHC1" s="224"/>
      <c r="QHD1" s="224"/>
      <c r="QHE1" s="224"/>
      <c r="QHF1" s="224"/>
      <c r="QHG1" s="224"/>
      <c r="QHH1" s="224"/>
      <c r="QHI1" s="224"/>
      <c r="QHJ1" s="224"/>
      <c r="QHK1" s="224"/>
      <c r="QHL1" s="224"/>
      <c r="QHM1" s="224"/>
      <c r="QHN1" s="224"/>
      <c r="QHO1" s="224"/>
      <c r="QHP1" s="224"/>
      <c r="QHQ1" s="224"/>
      <c r="QHR1" s="224"/>
      <c r="QHS1" s="224"/>
      <c r="QHT1" s="224"/>
      <c r="QHU1" s="224"/>
      <c r="QHV1" s="224"/>
      <c r="QHW1" s="224"/>
      <c r="QHX1" s="224"/>
      <c r="QHY1" s="224"/>
      <c r="QHZ1" s="224"/>
      <c r="QIA1" s="224"/>
      <c r="QIB1" s="224"/>
      <c r="QIC1" s="224"/>
      <c r="QID1" s="224"/>
      <c r="QIE1" s="224"/>
      <c r="QIF1" s="224"/>
      <c r="QIG1" s="224"/>
      <c r="QIH1" s="224"/>
      <c r="QII1" s="224"/>
      <c r="QIJ1" s="224"/>
      <c r="QIK1" s="224"/>
      <c r="QIL1" s="224"/>
      <c r="QIM1" s="224"/>
      <c r="QIN1" s="224"/>
      <c r="QIO1" s="224"/>
      <c r="QIP1" s="224"/>
      <c r="QIQ1" s="224"/>
      <c r="QIR1" s="224"/>
      <c r="QIS1" s="224"/>
      <c r="QIT1" s="224"/>
      <c r="QIU1" s="224"/>
      <c r="QIV1" s="224"/>
      <c r="QIW1" s="224"/>
      <c r="QIX1" s="224"/>
      <c r="QIY1" s="224"/>
      <c r="QIZ1" s="224"/>
      <c r="QJA1" s="224"/>
      <c r="QJB1" s="224"/>
      <c r="QJC1" s="224"/>
      <c r="QJD1" s="224"/>
      <c r="QJE1" s="224"/>
      <c r="QJF1" s="224"/>
      <c r="QJG1" s="224"/>
      <c r="QJH1" s="224"/>
      <c r="QJI1" s="224"/>
      <c r="QJJ1" s="224"/>
      <c r="QJK1" s="224"/>
      <c r="QJL1" s="224"/>
      <c r="QJM1" s="224"/>
      <c r="QJN1" s="224"/>
      <c r="QJO1" s="224"/>
      <c r="QJP1" s="224"/>
      <c r="QJQ1" s="224"/>
      <c r="QJR1" s="224"/>
      <c r="QJS1" s="224"/>
      <c r="QJT1" s="224"/>
      <c r="QJU1" s="224"/>
      <c r="QJV1" s="224"/>
      <c r="QJW1" s="224"/>
      <c r="QJX1" s="224"/>
      <c r="QJY1" s="224"/>
      <c r="QJZ1" s="224"/>
      <c r="QKA1" s="224"/>
      <c r="QKB1" s="224"/>
      <c r="QKC1" s="224"/>
      <c r="QKD1" s="224"/>
      <c r="QKE1" s="224"/>
      <c r="QKF1" s="224"/>
      <c r="QKG1" s="224"/>
      <c r="QKH1" s="224"/>
      <c r="QKI1" s="224"/>
      <c r="QKJ1" s="224"/>
      <c r="QKK1" s="224"/>
      <c r="QKL1" s="224"/>
      <c r="QKM1" s="224"/>
      <c r="QKN1" s="224"/>
      <c r="QKO1" s="224"/>
      <c r="QKP1" s="224"/>
      <c r="QKQ1" s="224"/>
      <c r="QKR1" s="224"/>
      <c r="QKS1" s="224"/>
      <c r="QKT1" s="224"/>
      <c r="QKU1" s="224"/>
      <c r="QKV1" s="224"/>
      <c r="QKW1" s="224"/>
      <c r="QKX1" s="224"/>
      <c r="QKY1" s="224"/>
      <c r="QKZ1" s="224"/>
      <c r="QLA1" s="224"/>
      <c r="QLB1" s="224"/>
      <c r="QLC1" s="224"/>
      <c r="QLD1" s="224"/>
      <c r="QLE1" s="224"/>
      <c r="QLF1" s="224"/>
      <c r="QLG1" s="224"/>
      <c r="QLH1" s="224"/>
      <c r="QLI1" s="224"/>
      <c r="QLJ1" s="224"/>
      <c r="QLK1" s="224"/>
      <c r="QLL1" s="224"/>
      <c r="QLM1" s="224"/>
      <c r="QLN1" s="224"/>
      <c r="QLO1" s="224"/>
      <c r="QLP1" s="224"/>
      <c r="QLQ1" s="224"/>
      <c r="QLR1" s="224"/>
      <c r="QLS1" s="224"/>
      <c r="QLT1" s="224"/>
      <c r="QLU1" s="224"/>
      <c r="QLV1" s="224"/>
      <c r="QLW1" s="224"/>
      <c r="QLX1" s="224"/>
      <c r="QLY1" s="224"/>
      <c r="QLZ1" s="224"/>
      <c r="QMA1" s="224"/>
      <c r="QMB1" s="224"/>
      <c r="QMC1" s="224"/>
      <c r="QMD1" s="224"/>
      <c r="QME1" s="224"/>
      <c r="QMF1" s="224"/>
      <c r="QMG1" s="224"/>
      <c r="QMH1" s="224"/>
      <c r="QMI1" s="224"/>
      <c r="QMJ1" s="224"/>
      <c r="QMK1" s="224"/>
      <c r="QML1" s="224"/>
      <c r="QMM1" s="224"/>
      <c r="QMN1" s="224"/>
      <c r="QMO1" s="224"/>
      <c r="QMP1" s="224"/>
      <c r="QMQ1" s="224"/>
      <c r="QMR1" s="224"/>
      <c r="QMS1" s="224"/>
      <c r="QMT1" s="224"/>
      <c r="QMU1" s="224"/>
      <c r="QMV1" s="224"/>
      <c r="QMW1" s="224"/>
      <c r="QMX1" s="224"/>
      <c r="QMY1" s="224"/>
      <c r="QMZ1" s="224"/>
      <c r="QNA1" s="224"/>
      <c r="QNB1" s="224"/>
      <c r="QNC1" s="224"/>
      <c r="QND1" s="224"/>
      <c r="QNE1" s="224"/>
      <c r="QNF1" s="224"/>
      <c r="QNG1" s="224"/>
      <c r="QNH1" s="224"/>
      <c r="QNI1" s="224"/>
      <c r="QNJ1" s="224"/>
      <c r="QNK1" s="224"/>
      <c r="QNL1" s="224"/>
      <c r="QNM1" s="224"/>
      <c r="QNN1" s="224"/>
      <c r="QNO1" s="224"/>
      <c r="QNP1" s="224"/>
      <c r="QNQ1" s="224"/>
      <c r="QNR1" s="224"/>
      <c r="QNS1" s="224"/>
      <c r="QNT1" s="224"/>
      <c r="QNU1" s="224"/>
      <c r="QNV1" s="224"/>
      <c r="QNW1" s="224"/>
      <c r="QNX1" s="224"/>
      <c r="QNY1" s="224"/>
      <c r="QNZ1" s="224"/>
      <c r="QOA1" s="224"/>
      <c r="QOB1" s="224"/>
      <c r="QOC1" s="224"/>
      <c r="QOD1" s="224"/>
      <c r="QOE1" s="224"/>
      <c r="QOF1" s="224"/>
      <c r="QOG1" s="224"/>
      <c r="QOH1" s="224"/>
      <c r="QOI1" s="224"/>
      <c r="QOJ1" s="224"/>
      <c r="QOK1" s="224"/>
      <c r="QOL1" s="224"/>
      <c r="QOM1" s="224"/>
      <c r="QON1" s="224"/>
      <c r="QOO1" s="224"/>
      <c r="QOP1" s="224"/>
      <c r="QOQ1" s="224"/>
      <c r="QOR1" s="224"/>
      <c r="QOS1" s="224"/>
      <c r="QOT1" s="224"/>
      <c r="QOU1" s="224"/>
      <c r="QOV1" s="224"/>
      <c r="QOW1" s="224"/>
      <c r="QOX1" s="224"/>
      <c r="QOY1" s="224"/>
      <c r="QOZ1" s="224"/>
      <c r="QPA1" s="224"/>
      <c r="QPB1" s="224"/>
      <c r="QPC1" s="224"/>
      <c r="QPD1" s="224"/>
      <c r="QPE1" s="224"/>
      <c r="QPF1" s="224"/>
      <c r="QPG1" s="224"/>
      <c r="QPH1" s="224"/>
      <c r="QPI1" s="224"/>
      <c r="QPJ1" s="224"/>
      <c r="QPK1" s="224"/>
      <c r="QPL1" s="224"/>
      <c r="QPM1" s="224"/>
      <c r="QPN1" s="224"/>
      <c r="QPO1" s="224"/>
      <c r="QPP1" s="224"/>
      <c r="QPQ1" s="224"/>
      <c r="QPR1" s="224"/>
      <c r="QPS1" s="224"/>
      <c r="QPT1" s="224"/>
      <c r="QPU1" s="224"/>
      <c r="QPV1" s="224"/>
      <c r="QPW1" s="224"/>
      <c r="QPX1" s="224"/>
      <c r="QPY1" s="224"/>
      <c r="QPZ1" s="224"/>
      <c r="QQA1" s="224"/>
      <c r="QQB1" s="224"/>
      <c r="QQC1" s="224"/>
      <c r="QQD1" s="224"/>
      <c r="QQE1" s="224"/>
      <c r="QQF1" s="224"/>
      <c r="QQG1" s="224"/>
      <c r="QQH1" s="224"/>
      <c r="QQI1" s="224"/>
      <c r="QQJ1" s="224"/>
      <c r="QQK1" s="224"/>
      <c r="QQL1" s="224"/>
      <c r="QQM1" s="224"/>
      <c r="QQN1" s="224"/>
      <c r="QQO1" s="224"/>
      <c r="QQP1" s="224"/>
      <c r="QQQ1" s="224"/>
      <c r="QQR1" s="224"/>
      <c r="QQS1" s="224"/>
      <c r="QQT1" s="224"/>
      <c r="QQU1" s="224"/>
      <c r="QQV1" s="224"/>
      <c r="QQW1" s="224"/>
      <c r="QQX1" s="224"/>
      <c r="QQY1" s="224"/>
      <c r="QQZ1" s="224"/>
      <c r="QRA1" s="224"/>
      <c r="QRB1" s="224"/>
      <c r="QRC1" s="224"/>
      <c r="QRD1" s="224"/>
      <c r="QRE1" s="224"/>
      <c r="QRF1" s="224"/>
      <c r="QRG1" s="224"/>
      <c r="QRH1" s="224"/>
      <c r="QRI1" s="224"/>
      <c r="QRJ1" s="224"/>
      <c r="QRK1" s="224"/>
      <c r="QRL1" s="224"/>
      <c r="QRM1" s="224"/>
      <c r="QRN1" s="224"/>
      <c r="QRO1" s="224"/>
      <c r="QRP1" s="224"/>
      <c r="QRQ1" s="224"/>
      <c r="QRR1" s="224"/>
      <c r="QRS1" s="224"/>
      <c r="QRT1" s="224"/>
      <c r="QRU1" s="224"/>
      <c r="QRV1" s="224"/>
      <c r="QRW1" s="224"/>
      <c r="QRX1" s="224"/>
      <c r="QRY1" s="224"/>
      <c r="QRZ1" s="224"/>
      <c r="QSA1" s="224"/>
      <c r="QSB1" s="224"/>
      <c r="QSC1" s="224"/>
      <c r="QSD1" s="224"/>
      <c r="QSE1" s="224"/>
      <c r="QSF1" s="224"/>
      <c r="QSG1" s="224"/>
      <c r="QSH1" s="224"/>
      <c r="QSI1" s="224"/>
      <c r="QSJ1" s="224"/>
      <c r="QSK1" s="224"/>
      <c r="QSL1" s="224"/>
      <c r="QSM1" s="224"/>
      <c r="QSN1" s="224"/>
      <c r="QSO1" s="224"/>
      <c r="QSP1" s="224"/>
      <c r="QSQ1" s="224"/>
      <c r="QSR1" s="224"/>
      <c r="QSS1" s="224"/>
      <c r="QST1" s="224"/>
      <c r="QSU1" s="224"/>
      <c r="QSV1" s="224"/>
      <c r="QSW1" s="224"/>
      <c r="QSX1" s="224"/>
      <c r="QSY1" s="224"/>
      <c r="QSZ1" s="224"/>
      <c r="QTA1" s="224"/>
      <c r="QTB1" s="224"/>
      <c r="QTC1" s="224"/>
      <c r="QTD1" s="224"/>
      <c r="QTE1" s="224"/>
      <c r="QTF1" s="224"/>
      <c r="QTG1" s="224"/>
      <c r="QTH1" s="224"/>
      <c r="QTI1" s="224"/>
      <c r="QTJ1" s="224"/>
      <c r="QTK1" s="224"/>
      <c r="QTL1" s="224"/>
      <c r="QTM1" s="224"/>
      <c r="QTN1" s="224"/>
      <c r="QTO1" s="224"/>
      <c r="QTP1" s="224"/>
      <c r="QTQ1" s="224"/>
      <c r="QTR1" s="224"/>
      <c r="QTS1" s="224"/>
      <c r="QTT1" s="224"/>
      <c r="QTU1" s="224"/>
      <c r="QTV1" s="224"/>
      <c r="QTW1" s="224"/>
      <c r="QTX1" s="224"/>
      <c r="QTY1" s="224"/>
      <c r="QTZ1" s="224"/>
      <c r="QUA1" s="224"/>
      <c r="QUB1" s="224"/>
      <c r="QUC1" s="224"/>
      <c r="QUD1" s="224"/>
      <c r="QUE1" s="224"/>
      <c r="QUF1" s="224"/>
      <c r="QUG1" s="224"/>
      <c r="QUH1" s="224"/>
      <c r="QUI1" s="224"/>
      <c r="QUJ1" s="224"/>
      <c r="QUK1" s="224"/>
      <c r="QUL1" s="224"/>
      <c r="QUM1" s="224"/>
      <c r="QUN1" s="224"/>
      <c r="QUO1" s="224"/>
      <c r="QUP1" s="224"/>
      <c r="QUQ1" s="224"/>
      <c r="QUR1" s="224"/>
      <c r="QUS1" s="224"/>
      <c r="QUT1" s="224"/>
      <c r="QUU1" s="224"/>
      <c r="QUV1" s="224"/>
      <c r="QUW1" s="224"/>
      <c r="QUX1" s="224"/>
      <c r="QUY1" s="224"/>
      <c r="QUZ1" s="224"/>
      <c r="QVA1" s="224"/>
      <c r="QVB1" s="224"/>
      <c r="QVC1" s="224"/>
      <c r="QVD1" s="224"/>
      <c r="QVE1" s="224"/>
      <c r="QVF1" s="224"/>
      <c r="QVG1" s="224"/>
      <c r="QVH1" s="224"/>
      <c r="QVI1" s="224"/>
      <c r="QVJ1" s="224"/>
      <c r="QVK1" s="224"/>
      <c r="QVL1" s="224"/>
      <c r="QVM1" s="224"/>
      <c r="QVN1" s="224"/>
      <c r="QVO1" s="224"/>
      <c r="QVP1" s="224"/>
      <c r="QVQ1" s="224"/>
      <c r="QVR1" s="224"/>
      <c r="QVS1" s="224"/>
      <c r="QVT1" s="224"/>
      <c r="QVU1" s="224"/>
      <c r="QVV1" s="224"/>
      <c r="QVW1" s="224"/>
      <c r="QVX1" s="224"/>
      <c r="QVY1" s="224"/>
      <c r="QVZ1" s="224"/>
      <c r="QWA1" s="224"/>
      <c r="QWB1" s="224"/>
      <c r="QWC1" s="224"/>
      <c r="QWD1" s="224"/>
      <c r="QWE1" s="224"/>
      <c r="QWF1" s="224"/>
      <c r="QWG1" s="224"/>
      <c r="QWH1" s="224"/>
      <c r="QWI1" s="224"/>
      <c r="QWJ1" s="224"/>
      <c r="QWK1" s="224"/>
      <c r="QWL1" s="224"/>
      <c r="QWM1" s="224"/>
      <c r="QWN1" s="224"/>
      <c r="QWO1" s="224"/>
      <c r="QWP1" s="224"/>
      <c r="QWQ1" s="224"/>
      <c r="QWR1" s="224"/>
      <c r="QWS1" s="224"/>
      <c r="QWT1" s="224"/>
      <c r="QWU1" s="224"/>
      <c r="QWV1" s="224"/>
      <c r="QWW1" s="224"/>
      <c r="QWX1" s="224"/>
      <c r="QWY1" s="224"/>
      <c r="QWZ1" s="224"/>
      <c r="QXA1" s="224"/>
      <c r="QXB1" s="224"/>
      <c r="QXC1" s="224"/>
      <c r="QXD1" s="224"/>
      <c r="QXE1" s="224"/>
      <c r="QXF1" s="224"/>
      <c r="QXG1" s="224"/>
      <c r="QXH1" s="224"/>
      <c r="QXI1" s="224"/>
      <c r="QXJ1" s="224"/>
      <c r="QXK1" s="224"/>
      <c r="QXL1" s="224"/>
      <c r="QXM1" s="224"/>
      <c r="QXN1" s="224"/>
      <c r="QXO1" s="224"/>
      <c r="QXP1" s="224"/>
      <c r="QXQ1" s="224"/>
      <c r="QXR1" s="224"/>
      <c r="QXS1" s="224"/>
      <c r="QXT1" s="224"/>
      <c r="QXU1" s="224"/>
      <c r="QXV1" s="224"/>
      <c r="QXW1" s="224"/>
      <c r="QXX1" s="224"/>
      <c r="QXY1" s="224"/>
      <c r="QXZ1" s="224"/>
      <c r="QYA1" s="224"/>
      <c r="QYB1" s="224"/>
      <c r="QYC1" s="224"/>
      <c r="QYD1" s="224"/>
      <c r="QYE1" s="224"/>
      <c r="QYF1" s="224"/>
      <c r="QYG1" s="224"/>
      <c r="QYH1" s="224"/>
      <c r="QYI1" s="224"/>
      <c r="QYJ1" s="224"/>
      <c r="QYK1" s="224"/>
      <c r="QYL1" s="224"/>
      <c r="QYM1" s="224"/>
      <c r="QYN1" s="224"/>
      <c r="QYO1" s="224"/>
      <c r="QYP1" s="224"/>
      <c r="QYQ1" s="224"/>
      <c r="QYR1" s="224"/>
      <c r="QYS1" s="224"/>
      <c r="QYT1" s="224"/>
      <c r="QYU1" s="224"/>
      <c r="QYV1" s="224"/>
      <c r="QYW1" s="224"/>
      <c r="QYX1" s="224"/>
      <c r="QYY1" s="224"/>
      <c r="QYZ1" s="224"/>
      <c r="QZA1" s="224"/>
      <c r="QZB1" s="224"/>
      <c r="QZC1" s="224"/>
      <c r="QZD1" s="224"/>
      <c r="QZE1" s="224"/>
      <c r="QZF1" s="224"/>
      <c r="QZG1" s="224"/>
      <c r="QZH1" s="224"/>
      <c r="QZI1" s="224"/>
      <c r="QZJ1" s="224"/>
      <c r="QZK1" s="224"/>
      <c r="QZL1" s="224"/>
      <c r="QZM1" s="224"/>
      <c r="QZN1" s="224"/>
      <c r="QZO1" s="224"/>
      <c r="QZP1" s="224"/>
      <c r="QZQ1" s="224"/>
      <c r="QZR1" s="224"/>
      <c r="QZS1" s="224"/>
      <c r="QZT1" s="224"/>
      <c r="QZU1" s="224"/>
      <c r="QZV1" s="224"/>
      <c r="QZW1" s="224"/>
      <c r="QZX1" s="224"/>
      <c r="QZY1" s="224"/>
      <c r="QZZ1" s="224"/>
      <c r="RAA1" s="224"/>
      <c r="RAB1" s="224"/>
      <c r="RAC1" s="224"/>
      <c r="RAD1" s="224"/>
      <c r="RAE1" s="224"/>
      <c r="RAF1" s="224"/>
      <c r="RAG1" s="224"/>
      <c r="RAH1" s="224"/>
      <c r="RAI1" s="224"/>
      <c r="RAJ1" s="224"/>
      <c r="RAK1" s="224"/>
      <c r="RAL1" s="224"/>
      <c r="RAM1" s="224"/>
      <c r="RAN1" s="224"/>
      <c r="RAO1" s="224"/>
      <c r="RAP1" s="224"/>
      <c r="RAQ1" s="224"/>
      <c r="RAR1" s="224"/>
      <c r="RAS1" s="224"/>
      <c r="RAT1" s="224"/>
      <c r="RAU1" s="224"/>
      <c r="RAV1" s="224"/>
      <c r="RAW1" s="224"/>
      <c r="RAX1" s="224"/>
      <c r="RAY1" s="224"/>
      <c r="RAZ1" s="224"/>
      <c r="RBA1" s="224"/>
      <c r="RBB1" s="224"/>
      <c r="RBC1" s="224"/>
      <c r="RBD1" s="224"/>
      <c r="RBE1" s="224"/>
      <c r="RBF1" s="224"/>
      <c r="RBG1" s="224"/>
      <c r="RBH1" s="224"/>
      <c r="RBI1" s="224"/>
      <c r="RBJ1" s="224"/>
      <c r="RBK1" s="224"/>
      <c r="RBL1" s="224"/>
      <c r="RBM1" s="224"/>
      <c r="RBN1" s="224"/>
      <c r="RBO1" s="224"/>
      <c r="RBP1" s="224"/>
      <c r="RBQ1" s="224"/>
      <c r="RBR1" s="224"/>
      <c r="RBS1" s="224"/>
      <c r="RBT1" s="224"/>
      <c r="RBU1" s="224"/>
      <c r="RBV1" s="224"/>
      <c r="RBW1" s="224"/>
      <c r="RBX1" s="224"/>
      <c r="RBY1" s="224"/>
      <c r="RBZ1" s="224"/>
      <c r="RCA1" s="224"/>
      <c r="RCB1" s="224"/>
      <c r="RCC1" s="224"/>
      <c r="RCD1" s="224"/>
      <c r="RCE1" s="224"/>
      <c r="RCF1" s="224"/>
      <c r="RCG1" s="224"/>
      <c r="RCH1" s="224"/>
      <c r="RCI1" s="224"/>
      <c r="RCJ1" s="224"/>
      <c r="RCK1" s="224"/>
      <c r="RCL1" s="224"/>
      <c r="RCM1" s="224"/>
      <c r="RCN1" s="224"/>
      <c r="RCO1" s="224"/>
      <c r="RCP1" s="224"/>
      <c r="RCQ1" s="224"/>
      <c r="RCR1" s="224"/>
      <c r="RCS1" s="224"/>
      <c r="RCT1" s="224"/>
      <c r="RCU1" s="224"/>
      <c r="RCV1" s="224"/>
      <c r="RCW1" s="224"/>
      <c r="RCX1" s="224"/>
      <c r="RCY1" s="224"/>
      <c r="RCZ1" s="224"/>
      <c r="RDA1" s="224"/>
      <c r="RDB1" s="224"/>
      <c r="RDC1" s="224"/>
      <c r="RDD1" s="224"/>
      <c r="RDE1" s="224"/>
      <c r="RDF1" s="224"/>
      <c r="RDG1" s="224"/>
      <c r="RDH1" s="224"/>
      <c r="RDI1" s="224"/>
      <c r="RDJ1" s="224"/>
      <c r="RDK1" s="224"/>
      <c r="RDL1" s="224"/>
      <c r="RDM1" s="224"/>
      <c r="RDN1" s="224"/>
      <c r="RDO1" s="224"/>
      <c r="RDP1" s="224"/>
      <c r="RDQ1" s="224"/>
      <c r="RDR1" s="224"/>
      <c r="RDS1" s="224"/>
      <c r="RDT1" s="224"/>
      <c r="RDU1" s="224"/>
      <c r="RDV1" s="224"/>
      <c r="RDW1" s="224"/>
      <c r="RDX1" s="224"/>
      <c r="RDY1" s="224"/>
      <c r="RDZ1" s="224"/>
      <c r="REA1" s="224"/>
      <c r="REB1" s="224"/>
      <c r="REC1" s="224"/>
      <c r="RED1" s="224"/>
      <c r="REE1" s="224"/>
      <c r="REF1" s="224"/>
      <c r="REG1" s="224"/>
      <c r="REH1" s="224"/>
      <c r="REI1" s="224"/>
      <c r="REJ1" s="224"/>
      <c r="REK1" s="224"/>
      <c r="REL1" s="224"/>
      <c r="REM1" s="224"/>
      <c r="REN1" s="224"/>
      <c r="REO1" s="224"/>
      <c r="REP1" s="224"/>
      <c r="REQ1" s="224"/>
      <c r="RER1" s="224"/>
      <c r="RES1" s="224"/>
      <c r="RET1" s="224"/>
      <c r="REU1" s="224"/>
      <c r="REV1" s="224"/>
      <c r="REW1" s="224"/>
      <c r="REX1" s="224"/>
      <c r="REY1" s="224"/>
      <c r="REZ1" s="224"/>
      <c r="RFA1" s="224"/>
      <c r="RFB1" s="224"/>
      <c r="RFC1" s="224"/>
      <c r="RFD1" s="224"/>
      <c r="RFE1" s="224"/>
      <c r="RFF1" s="224"/>
      <c r="RFG1" s="224"/>
      <c r="RFH1" s="224"/>
      <c r="RFI1" s="224"/>
      <c r="RFJ1" s="224"/>
      <c r="RFK1" s="224"/>
      <c r="RFL1" s="224"/>
      <c r="RFM1" s="224"/>
      <c r="RFN1" s="224"/>
      <c r="RFO1" s="224"/>
      <c r="RFP1" s="224"/>
      <c r="RFQ1" s="224"/>
      <c r="RFR1" s="224"/>
      <c r="RFS1" s="224"/>
      <c r="RFT1" s="224"/>
      <c r="RFU1" s="224"/>
      <c r="RFV1" s="224"/>
      <c r="RFW1" s="224"/>
      <c r="RFX1" s="224"/>
      <c r="RFY1" s="224"/>
      <c r="RFZ1" s="224"/>
      <c r="RGA1" s="224"/>
      <c r="RGB1" s="224"/>
      <c r="RGC1" s="224"/>
      <c r="RGD1" s="224"/>
      <c r="RGE1" s="224"/>
      <c r="RGF1" s="224"/>
      <c r="RGG1" s="224"/>
      <c r="RGH1" s="224"/>
      <c r="RGI1" s="224"/>
      <c r="RGJ1" s="224"/>
      <c r="RGK1" s="224"/>
      <c r="RGL1" s="224"/>
      <c r="RGM1" s="224"/>
      <c r="RGN1" s="224"/>
      <c r="RGO1" s="224"/>
      <c r="RGP1" s="224"/>
      <c r="RGQ1" s="224"/>
      <c r="RGR1" s="224"/>
      <c r="RGS1" s="224"/>
      <c r="RGT1" s="224"/>
      <c r="RGU1" s="224"/>
      <c r="RGV1" s="224"/>
      <c r="RGW1" s="224"/>
      <c r="RGX1" s="224"/>
      <c r="RGY1" s="224"/>
      <c r="RGZ1" s="224"/>
      <c r="RHA1" s="224"/>
      <c r="RHB1" s="224"/>
      <c r="RHC1" s="224"/>
      <c r="RHD1" s="224"/>
      <c r="RHE1" s="224"/>
      <c r="RHF1" s="224"/>
      <c r="RHG1" s="224"/>
      <c r="RHH1" s="224"/>
      <c r="RHI1" s="224"/>
      <c r="RHJ1" s="224"/>
      <c r="RHK1" s="224"/>
      <c r="RHL1" s="224"/>
      <c r="RHM1" s="224"/>
      <c r="RHN1" s="224"/>
      <c r="RHO1" s="224"/>
      <c r="RHP1" s="224"/>
      <c r="RHQ1" s="224"/>
      <c r="RHR1" s="224"/>
      <c r="RHS1" s="224"/>
      <c r="RHT1" s="224"/>
      <c r="RHU1" s="224"/>
      <c r="RHV1" s="224"/>
      <c r="RHW1" s="224"/>
      <c r="RHX1" s="224"/>
      <c r="RHY1" s="224"/>
      <c r="RHZ1" s="224"/>
      <c r="RIA1" s="224"/>
      <c r="RIB1" s="224"/>
      <c r="RIC1" s="224"/>
      <c r="RID1" s="224"/>
      <c r="RIE1" s="224"/>
      <c r="RIF1" s="224"/>
      <c r="RIG1" s="224"/>
      <c r="RIH1" s="224"/>
      <c r="RII1" s="224"/>
      <c r="RIJ1" s="224"/>
      <c r="RIK1" s="224"/>
      <c r="RIL1" s="224"/>
      <c r="RIM1" s="224"/>
      <c r="RIN1" s="224"/>
      <c r="RIO1" s="224"/>
      <c r="RIP1" s="224"/>
      <c r="RIQ1" s="224"/>
      <c r="RIR1" s="224"/>
      <c r="RIS1" s="224"/>
      <c r="RIT1" s="224"/>
      <c r="RIU1" s="224"/>
      <c r="RIV1" s="224"/>
      <c r="RIW1" s="224"/>
      <c r="RIX1" s="224"/>
      <c r="RIY1" s="224"/>
      <c r="RIZ1" s="224"/>
      <c r="RJA1" s="224"/>
      <c r="RJB1" s="224"/>
      <c r="RJC1" s="224"/>
      <c r="RJD1" s="224"/>
      <c r="RJE1" s="224"/>
      <c r="RJF1" s="224"/>
      <c r="RJG1" s="224"/>
      <c r="RJH1" s="224"/>
      <c r="RJI1" s="224"/>
      <c r="RJJ1" s="224"/>
      <c r="RJK1" s="224"/>
      <c r="RJL1" s="224"/>
      <c r="RJM1" s="224"/>
      <c r="RJN1" s="224"/>
      <c r="RJO1" s="224"/>
      <c r="RJP1" s="224"/>
      <c r="RJQ1" s="224"/>
      <c r="RJR1" s="224"/>
      <c r="RJS1" s="224"/>
      <c r="RJT1" s="224"/>
      <c r="RJU1" s="224"/>
      <c r="RJV1" s="224"/>
      <c r="RJW1" s="224"/>
      <c r="RJX1" s="224"/>
      <c r="RJY1" s="224"/>
      <c r="RJZ1" s="224"/>
      <c r="RKA1" s="224"/>
      <c r="RKB1" s="224"/>
      <c r="RKC1" s="224"/>
      <c r="RKD1" s="224"/>
      <c r="RKE1" s="224"/>
      <c r="RKF1" s="224"/>
      <c r="RKG1" s="224"/>
      <c r="RKH1" s="224"/>
      <c r="RKI1" s="224"/>
      <c r="RKJ1" s="224"/>
      <c r="RKK1" s="224"/>
      <c r="RKL1" s="224"/>
      <c r="RKM1" s="224"/>
      <c r="RKN1" s="224"/>
      <c r="RKO1" s="224"/>
      <c r="RKP1" s="224"/>
      <c r="RKQ1" s="224"/>
      <c r="RKR1" s="224"/>
      <c r="RKS1" s="224"/>
      <c r="RKT1" s="224"/>
      <c r="RKU1" s="224"/>
      <c r="RKV1" s="224"/>
      <c r="RKW1" s="224"/>
      <c r="RKX1" s="224"/>
      <c r="RKY1" s="224"/>
      <c r="RKZ1" s="224"/>
      <c r="RLA1" s="224"/>
      <c r="RLB1" s="224"/>
      <c r="RLC1" s="224"/>
      <c r="RLD1" s="224"/>
      <c r="RLE1" s="224"/>
      <c r="RLF1" s="224"/>
      <c r="RLG1" s="224"/>
      <c r="RLH1" s="224"/>
      <c r="RLI1" s="224"/>
      <c r="RLJ1" s="224"/>
      <c r="RLK1" s="224"/>
      <c r="RLL1" s="224"/>
      <c r="RLM1" s="224"/>
      <c r="RLN1" s="224"/>
      <c r="RLO1" s="224"/>
      <c r="RLP1" s="224"/>
      <c r="RLQ1" s="224"/>
      <c r="RLR1" s="224"/>
      <c r="RLS1" s="224"/>
      <c r="RLT1" s="224"/>
      <c r="RLU1" s="224"/>
      <c r="RLV1" s="224"/>
      <c r="RLW1" s="224"/>
      <c r="RLX1" s="224"/>
      <c r="RLY1" s="224"/>
      <c r="RLZ1" s="224"/>
      <c r="RMA1" s="224"/>
      <c r="RMB1" s="224"/>
      <c r="RMC1" s="224"/>
      <c r="RMD1" s="224"/>
      <c r="RME1" s="224"/>
      <c r="RMF1" s="224"/>
      <c r="RMG1" s="224"/>
      <c r="RMH1" s="224"/>
      <c r="RMI1" s="224"/>
      <c r="RMJ1" s="224"/>
      <c r="RMK1" s="224"/>
      <c r="RML1" s="224"/>
      <c r="RMM1" s="224"/>
      <c r="RMN1" s="224"/>
      <c r="RMO1" s="224"/>
      <c r="RMP1" s="224"/>
      <c r="RMQ1" s="224"/>
      <c r="RMR1" s="224"/>
      <c r="RMS1" s="224"/>
      <c r="RMT1" s="224"/>
      <c r="RMU1" s="224"/>
      <c r="RMV1" s="224"/>
      <c r="RMW1" s="224"/>
      <c r="RMX1" s="224"/>
      <c r="RMY1" s="224"/>
      <c r="RMZ1" s="224"/>
      <c r="RNA1" s="224"/>
      <c r="RNB1" s="224"/>
      <c r="RNC1" s="224"/>
      <c r="RND1" s="224"/>
      <c r="RNE1" s="224"/>
      <c r="RNF1" s="224"/>
      <c r="RNG1" s="224"/>
      <c r="RNH1" s="224"/>
      <c r="RNI1" s="224"/>
      <c r="RNJ1" s="224"/>
      <c r="RNK1" s="224"/>
      <c r="RNL1" s="224"/>
      <c r="RNM1" s="224"/>
      <c r="RNN1" s="224"/>
      <c r="RNO1" s="224"/>
      <c r="RNP1" s="224"/>
      <c r="RNQ1" s="224"/>
      <c r="RNR1" s="224"/>
      <c r="RNS1" s="224"/>
      <c r="RNT1" s="224"/>
      <c r="RNU1" s="224"/>
      <c r="RNV1" s="224"/>
      <c r="RNW1" s="224"/>
      <c r="RNX1" s="224"/>
      <c r="RNY1" s="224"/>
      <c r="RNZ1" s="224"/>
      <c r="ROA1" s="224"/>
      <c r="ROB1" s="224"/>
      <c r="ROC1" s="224"/>
      <c r="ROD1" s="224"/>
      <c r="ROE1" s="224"/>
      <c r="ROF1" s="224"/>
      <c r="ROG1" s="224"/>
      <c r="ROH1" s="224"/>
      <c r="ROI1" s="224"/>
      <c r="ROJ1" s="224"/>
      <c r="ROK1" s="224"/>
      <c r="ROL1" s="224"/>
      <c r="ROM1" s="224"/>
      <c r="RON1" s="224"/>
      <c r="ROO1" s="224"/>
      <c r="ROP1" s="224"/>
      <c r="ROQ1" s="224"/>
      <c r="ROR1" s="224"/>
      <c r="ROS1" s="224"/>
      <c r="ROT1" s="224"/>
      <c r="ROU1" s="224"/>
      <c r="ROV1" s="224"/>
      <c r="ROW1" s="224"/>
      <c r="ROX1" s="224"/>
      <c r="ROY1" s="224"/>
      <c r="ROZ1" s="224"/>
      <c r="RPA1" s="224"/>
      <c r="RPB1" s="224"/>
      <c r="RPC1" s="224"/>
      <c r="RPD1" s="224"/>
      <c r="RPE1" s="224"/>
      <c r="RPF1" s="224"/>
      <c r="RPG1" s="224"/>
      <c r="RPH1" s="224"/>
      <c r="RPI1" s="224"/>
      <c r="RPJ1" s="224"/>
      <c r="RPK1" s="224"/>
      <c r="RPL1" s="224"/>
      <c r="RPM1" s="224"/>
      <c r="RPN1" s="224"/>
      <c r="RPO1" s="224"/>
      <c r="RPP1" s="224"/>
      <c r="RPQ1" s="224"/>
      <c r="RPR1" s="224"/>
      <c r="RPS1" s="224"/>
      <c r="RPT1" s="224"/>
      <c r="RPU1" s="224"/>
      <c r="RPV1" s="224"/>
      <c r="RPW1" s="224"/>
      <c r="RPX1" s="224"/>
      <c r="RPY1" s="224"/>
      <c r="RPZ1" s="224"/>
      <c r="RQA1" s="224"/>
      <c r="RQB1" s="224"/>
      <c r="RQC1" s="224"/>
      <c r="RQD1" s="224"/>
      <c r="RQE1" s="224"/>
      <c r="RQF1" s="224"/>
      <c r="RQG1" s="224"/>
      <c r="RQH1" s="224"/>
      <c r="RQI1" s="224"/>
      <c r="RQJ1" s="224"/>
      <c r="RQK1" s="224"/>
      <c r="RQL1" s="224"/>
      <c r="RQM1" s="224"/>
      <c r="RQN1" s="224"/>
      <c r="RQO1" s="224"/>
      <c r="RQP1" s="224"/>
      <c r="RQQ1" s="224"/>
      <c r="RQR1" s="224"/>
      <c r="RQS1" s="224"/>
      <c r="RQT1" s="224"/>
      <c r="RQU1" s="224"/>
      <c r="RQV1" s="224"/>
      <c r="RQW1" s="224"/>
      <c r="RQX1" s="224"/>
      <c r="RQY1" s="224"/>
      <c r="RQZ1" s="224"/>
      <c r="RRA1" s="224"/>
      <c r="RRB1" s="224"/>
      <c r="RRC1" s="224"/>
      <c r="RRD1" s="224"/>
      <c r="RRE1" s="224"/>
      <c r="RRF1" s="224"/>
      <c r="RRG1" s="224"/>
      <c r="RRH1" s="224"/>
      <c r="RRI1" s="224"/>
      <c r="RRJ1" s="224"/>
      <c r="RRK1" s="224"/>
      <c r="RRL1" s="224"/>
      <c r="RRM1" s="224"/>
      <c r="RRN1" s="224"/>
      <c r="RRO1" s="224"/>
      <c r="RRP1" s="224"/>
      <c r="RRQ1" s="224"/>
      <c r="RRR1" s="224"/>
      <c r="RRS1" s="224"/>
      <c r="RRT1" s="224"/>
      <c r="RRU1" s="224"/>
      <c r="RRV1" s="224"/>
      <c r="RRW1" s="224"/>
      <c r="RRX1" s="224"/>
      <c r="RRY1" s="224"/>
      <c r="RRZ1" s="224"/>
      <c r="RSA1" s="224"/>
      <c r="RSB1" s="224"/>
      <c r="RSC1" s="224"/>
      <c r="RSD1" s="224"/>
      <c r="RSE1" s="224"/>
      <c r="RSF1" s="224"/>
      <c r="RSG1" s="224"/>
      <c r="RSH1" s="224"/>
      <c r="RSI1" s="224"/>
      <c r="RSJ1" s="224"/>
      <c r="RSK1" s="224"/>
      <c r="RSL1" s="224"/>
      <c r="RSM1" s="224"/>
      <c r="RSN1" s="224"/>
      <c r="RSO1" s="224"/>
      <c r="RSP1" s="224"/>
      <c r="RSQ1" s="224"/>
      <c r="RSR1" s="224"/>
      <c r="RSS1" s="224"/>
      <c r="RST1" s="224"/>
      <c r="RSU1" s="224"/>
      <c r="RSV1" s="224"/>
      <c r="RSW1" s="224"/>
      <c r="RSX1" s="224"/>
      <c r="RSY1" s="224"/>
      <c r="RSZ1" s="224"/>
      <c r="RTA1" s="224"/>
      <c r="RTB1" s="224"/>
      <c r="RTC1" s="224"/>
      <c r="RTD1" s="224"/>
      <c r="RTE1" s="224"/>
      <c r="RTF1" s="224"/>
      <c r="RTG1" s="224"/>
      <c r="RTH1" s="224"/>
      <c r="RTI1" s="224"/>
      <c r="RTJ1" s="224"/>
      <c r="RTK1" s="224"/>
      <c r="RTL1" s="224"/>
      <c r="RTM1" s="224"/>
      <c r="RTN1" s="224"/>
      <c r="RTO1" s="224"/>
      <c r="RTP1" s="224"/>
      <c r="RTQ1" s="224"/>
      <c r="RTR1" s="224"/>
      <c r="RTS1" s="224"/>
      <c r="RTT1" s="224"/>
      <c r="RTU1" s="224"/>
      <c r="RTV1" s="224"/>
      <c r="RTW1" s="224"/>
      <c r="RTX1" s="224"/>
      <c r="RTY1" s="224"/>
      <c r="RTZ1" s="224"/>
      <c r="RUA1" s="224"/>
      <c r="RUB1" s="224"/>
      <c r="RUC1" s="224"/>
      <c r="RUD1" s="224"/>
      <c r="RUE1" s="224"/>
      <c r="RUF1" s="224"/>
      <c r="RUG1" s="224"/>
      <c r="RUH1" s="224"/>
      <c r="RUI1" s="224"/>
      <c r="RUJ1" s="224"/>
      <c r="RUK1" s="224"/>
      <c r="RUL1" s="224"/>
      <c r="RUM1" s="224"/>
      <c r="RUN1" s="224"/>
      <c r="RUO1" s="224"/>
      <c r="RUP1" s="224"/>
      <c r="RUQ1" s="224"/>
      <c r="RUR1" s="224"/>
      <c r="RUS1" s="224"/>
      <c r="RUT1" s="224"/>
      <c r="RUU1" s="224"/>
      <c r="RUV1" s="224"/>
      <c r="RUW1" s="224"/>
      <c r="RUX1" s="224"/>
      <c r="RUY1" s="224"/>
      <c r="RUZ1" s="224"/>
      <c r="RVA1" s="224"/>
      <c r="RVB1" s="224"/>
      <c r="RVC1" s="224"/>
      <c r="RVD1" s="224"/>
      <c r="RVE1" s="224"/>
      <c r="RVF1" s="224"/>
      <c r="RVG1" s="224"/>
      <c r="RVH1" s="224"/>
      <c r="RVI1" s="224"/>
      <c r="RVJ1" s="224"/>
      <c r="RVK1" s="224"/>
      <c r="RVL1" s="224"/>
      <c r="RVM1" s="224"/>
      <c r="RVN1" s="224"/>
      <c r="RVO1" s="224"/>
      <c r="RVP1" s="224"/>
      <c r="RVQ1" s="224"/>
      <c r="RVR1" s="224"/>
      <c r="RVS1" s="224"/>
      <c r="RVT1" s="224"/>
      <c r="RVU1" s="224"/>
      <c r="RVV1" s="224"/>
      <c r="RVW1" s="224"/>
      <c r="RVX1" s="224"/>
      <c r="RVY1" s="224"/>
      <c r="RVZ1" s="224"/>
      <c r="RWA1" s="224"/>
      <c r="RWB1" s="224"/>
      <c r="RWC1" s="224"/>
      <c r="RWD1" s="224"/>
      <c r="RWE1" s="224"/>
      <c r="RWF1" s="224"/>
      <c r="RWG1" s="224"/>
      <c r="RWH1" s="224"/>
      <c r="RWI1" s="224"/>
      <c r="RWJ1" s="224"/>
      <c r="RWK1" s="224"/>
      <c r="RWL1" s="224"/>
      <c r="RWM1" s="224"/>
      <c r="RWN1" s="224"/>
      <c r="RWO1" s="224"/>
      <c r="RWP1" s="224"/>
      <c r="RWQ1" s="224"/>
      <c r="RWR1" s="224"/>
      <c r="RWS1" s="224"/>
      <c r="RWT1" s="224"/>
      <c r="RWU1" s="224"/>
      <c r="RWV1" s="224"/>
      <c r="RWW1" s="224"/>
      <c r="RWX1" s="224"/>
      <c r="RWY1" s="224"/>
      <c r="RWZ1" s="224"/>
      <c r="RXA1" s="224"/>
      <c r="RXB1" s="224"/>
      <c r="RXC1" s="224"/>
      <c r="RXD1" s="224"/>
      <c r="RXE1" s="224"/>
      <c r="RXF1" s="224"/>
      <c r="RXG1" s="224"/>
      <c r="RXH1" s="224"/>
      <c r="RXI1" s="224"/>
      <c r="RXJ1" s="224"/>
      <c r="RXK1" s="224"/>
      <c r="RXL1" s="224"/>
      <c r="RXM1" s="224"/>
      <c r="RXN1" s="224"/>
      <c r="RXO1" s="224"/>
      <c r="RXP1" s="224"/>
      <c r="RXQ1" s="224"/>
      <c r="RXR1" s="224"/>
      <c r="RXS1" s="224"/>
      <c r="RXT1" s="224"/>
      <c r="RXU1" s="224"/>
      <c r="RXV1" s="224"/>
      <c r="RXW1" s="224"/>
      <c r="RXX1" s="224"/>
      <c r="RXY1" s="224"/>
      <c r="RXZ1" s="224"/>
      <c r="RYA1" s="224"/>
      <c r="RYB1" s="224"/>
      <c r="RYC1" s="224"/>
      <c r="RYD1" s="224"/>
      <c r="RYE1" s="224"/>
      <c r="RYF1" s="224"/>
      <c r="RYG1" s="224"/>
      <c r="RYH1" s="224"/>
      <c r="RYI1" s="224"/>
      <c r="RYJ1" s="224"/>
      <c r="RYK1" s="224"/>
      <c r="RYL1" s="224"/>
      <c r="RYM1" s="224"/>
      <c r="RYN1" s="224"/>
      <c r="RYO1" s="224"/>
      <c r="RYP1" s="224"/>
      <c r="RYQ1" s="224"/>
      <c r="RYR1" s="224"/>
      <c r="RYS1" s="224"/>
      <c r="RYT1" s="224"/>
      <c r="RYU1" s="224"/>
      <c r="RYV1" s="224"/>
      <c r="RYW1" s="224"/>
      <c r="RYX1" s="224"/>
      <c r="RYY1" s="224"/>
      <c r="RYZ1" s="224"/>
      <c r="RZA1" s="224"/>
      <c r="RZB1" s="224"/>
      <c r="RZC1" s="224"/>
      <c r="RZD1" s="224"/>
      <c r="RZE1" s="224"/>
      <c r="RZF1" s="224"/>
      <c r="RZG1" s="224"/>
      <c r="RZH1" s="224"/>
      <c r="RZI1" s="224"/>
      <c r="RZJ1" s="224"/>
      <c r="RZK1" s="224"/>
      <c r="RZL1" s="224"/>
      <c r="RZM1" s="224"/>
      <c r="RZN1" s="224"/>
      <c r="RZO1" s="224"/>
      <c r="RZP1" s="224"/>
      <c r="RZQ1" s="224"/>
      <c r="RZR1" s="224"/>
      <c r="RZS1" s="224"/>
      <c r="RZT1" s="224"/>
      <c r="RZU1" s="224"/>
      <c r="RZV1" s="224"/>
      <c r="RZW1" s="224"/>
      <c r="RZX1" s="224"/>
      <c r="RZY1" s="224"/>
      <c r="RZZ1" s="224"/>
      <c r="SAA1" s="224"/>
      <c r="SAB1" s="224"/>
      <c r="SAC1" s="224"/>
      <c r="SAD1" s="224"/>
      <c r="SAE1" s="224"/>
      <c r="SAF1" s="224"/>
      <c r="SAG1" s="224"/>
      <c r="SAH1" s="224"/>
      <c r="SAI1" s="224"/>
      <c r="SAJ1" s="224"/>
      <c r="SAK1" s="224"/>
      <c r="SAL1" s="224"/>
      <c r="SAM1" s="224"/>
      <c r="SAN1" s="224"/>
      <c r="SAO1" s="224"/>
      <c r="SAP1" s="224"/>
      <c r="SAQ1" s="224"/>
      <c r="SAR1" s="224"/>
      <c r="SAS1" s="224"/>
      <c r="SAT1" s="224"/>
      <c r="SAU1" s="224"/>
      <c r="SAV1" s="224"/>
      <c r="SAW1" s="224"/>
      <c r="SAX1" s="224"/>
      <c r="SAY1" s="224"/>
      <c r="SAZ1" s="224"/>
      <c r="SBA1" s="224"/>
      <c r="SBB1" s="224"/>
      <c r="SBC1" s="224"/>
      <c r="SBD1" s="224"/>
      <c r="SBE1" s="224"/>
      <c r="SBF1" s="224"/>
      <c r="SBG1" s="224"/>
      <c r="SBH1" s="224"/>
      <c r="SBI1" s="224"/>
      <c r="SBJ1" s="224"/>
      <c r="SBK1" s="224"/>
      <c r="SBL1" s="224"/>
      <c r="SBM1" s="224"/>
      <c r="SBN1" s="224"/>
      <c r="SBO1" s="224"/>
      <c r="SBP1" s="224"/>
      <c r="SBQ1" s="224"/>
      <c r="SBR1" s="224"/>
      <c r="SBS1" s="224"/>
      <c r="SBT1" s="224"/>
      <c r="SBU1" s="224"/>
      <c r="SBV1" s="224"/>
      <c r="SBW1" s="224"/>
      <c r="SBX1" s="224"/>
      <c r="SBY1" s="224"/>
      <c r="SBZ1" s="224"/>
      <c r="SCA1" s="224"/>
      <c r="SCB1" s="224"/>
      <c r="SCC1" s="224"/>
      <c r="SCD1" s="224"/>
      <c r="SCE1" s="224"/>
      <c r="SCF1" s="224"/>
      <c r="SCG1" s="224"/>
      <c r="SCH1" s="224"/>
      <c r="SCI1" s="224"/>
      <c r="SCJ1" s="224"/>
      <c r="SCK1" s="224"/>
      <c r="SCL1" s="224"/>
      <c r="SCM1" s="224"/>
      <c r="SCN1" s="224"/>
      <c r="SCO1" s="224"/>
      <c r="SCP1" s="224"/>
      <c r="SCQ1" s="224"/>
      <c r="SCR1" s="224"/>
      <c r="SCS1" s="224"/>
      <c r="SCT1" s="224"/>
      <c r="SCU1" s="224"/>
      <c r="SCV1" s="224"/>
      <c r="SCW1" s="224"/>
      <c r="SCX1" s="224"/>
      <c r="SCY1" s="224"/>
      <c r="SCZ1" s="224"/>
      <c r="SDA1" s="224"/>
      <c r="SDB1" s="224"/>
      <c r="SDC1" s="224"/>
      <c r="SDD1" s="224"/>
      <c r="SDE1" s="224"/>
      <c r="SDF1" s="224"/>
      <c r="SDG1" s="224"/>
      <c r="SDH1" s="224"/>
      <c r="SDI1" s="224"/>
      <c r="SDJ1" s="224"/>
      <c r="SDK1" s="224"/>
      <c r="SDL1" s="224"/>
      <c r="SDM1" s="224"/>
      <c r="SDN1" s="224"/>
      <c r="SDO1" s="224"/>
      <c r="SDP1" s="224"/>
      <c r="SDQ1" s="224"/>
      <c r="SDR1" s="224"/>
      <c r="SDS1" s="224"/>
      <c r="SDT1" s="224"/>
      <c r="SDU1" s="224"/>
      <c r="SDV1" s="224"/>
      <c r="SDW1" s="224"/>
      <c r="SDX1" s="224"/>
      <c r="SDY1" s="224"/>
      <c r="SDZ1" s="224"/>
      <c r="SEA1" s="224"/>
      <c r="SEB1" s="224"/>
      <c r="SEC1" s="224"/>
      <c r="SED1" s="224"/>
      <c r="SEE1" s="224"/>
      <c r="SEF1" s="224"/>
      <c r="SEG1" s="224"/>
      <c r="SEH1" s="224"/>
      <c r="SEI1" s="224"/>
      <c r="SEJ1" s="224"/>
      <c r="SEK1" s="224"/>
      <c r="SEL1" s="224"/>
      <c r="SEM1" s="224"/>
      <c r="SEN1" s="224"/>
      <c r="SEO1" s="224"/>
      <c r="SEP1" s="224"/>
      <c r="SEQ1" s="224"/>
      <c r="SER1" s="224"/>
      <c r="SES1" s="224"/>
      <c r="SET1" s="224"/>
      <c r="SEU1" s="224"/>
      <c r="SEV1" s="224"/>
      <c r="SEW1" s="224"/>
      <c r="SEX1" s="224"/>
      <c r="SEY1" s="224"/>
      <c r="SEZ1" s="224"/>
      <c r="SFA1" s="224"/>
      <c r="SFB1" s="224"/>
      <c r="SFC1" s="224"/>
      <c r="SFD1" s="224"/>
      <c r="SFE1" s="224"/>
      <c r="SFF1" s="224"/>
      <c r="SFG1" s="224"/>
      <c r="SFH1" s="224"/>
      <c r="SFI1" s="224"/>
      <c r="SFJ1" s="224"/>
      <c r="SFK1" s="224"/>
      <c r="SFL1" s="224"/>
      <c r="SFM1" s="224"/>
      <c r="SFN1" s="224"/>
      <c r="SFO1" s="224"/>
      <c r="SFP1" s="224"/>
      <c r="SFQ1" s="224"/>
      <c r="SFR1" s="224"/>
      <c r="SFS1" s="224"/>
      <c r="SFT1" s="224"/>
      <c r="SFU1" s="224"/>
      <c r="SFV1" s="224"/>
      <c r="SFW1" s="224"/>
      <c r="SFX1" s="224"/>
      <c r="SFY1" s="224"/>
      <c r="SFZ1" s="224"/>
      <c r="SGA1" s="224"/>
      <c r="SGB1" s="224"/>
      <c r="SGC1" s="224"/>
      <c r="SGD1" s="224"/>
      <c r="SGE1" s="224"/>
      <c r="SGF1" s="224"/>
      <c r="SGG1" s="224"/>
      <c r="SGH1" s="224"/>
      <c r="SGI1" s="224"/>
      <c r="SGJ1" s="224"/>
      <c r="SGK1" s="224"/>
      <c r="SGL1" s="224"/>
      <c r="SGM1" s="224"/>
      <c r="SGN1" s="224"/>
      <c r="SGO1" s="224"/>
      <c r="SGP1" s="224"/>
      <c r="SGQ1" s="224"/>
      <c r="SGR1" s="224"/>
      <c r="SGS1" s="224"/>
      <c r="SGT1" s="224"/>
      <c r="SGU1" s="224"/>
      <c r="SGV1" s="224"/>
      <c r="SGW1" s="224"/>
      <c r="SGX1" s="224"/>
      <c r="SGY1" s="224"/>
      <c r="SGZ1" s="224"/>
      <c r="SHA1" s="224"/>
      <c r="SHB1" s="224"/>
      <c r="SHC1" s="224"/>
      <c r="SHD1" s="224"/>
      <c r="SHE1" s="224"/>
      <c r="SHF1" s="224"/>
      <c r="SHG1" s="224"/>
      <c r="SHH1" s="224"/>
      <c r="SHI1" s="224"/>
      <c r="SHJ1" s="224"/>
      <c r="SHK1" s="224"/>
      <c r="SHL1" s="224"/>
      <c r="SHM1" s="224"/>
      <c r="SHN1" s="224"/>
      <c r="SHO1" s="224"/>
      <c r="SHP1" s="224"/>
      <c r="SHQ1" s="224"/>
      <c r="SHR1" s="224"/>
      <c r="SHS1" s="224"/>
      <c r="SHT1" s="224"/>
      <c r="SHU1" s="224"/>
      <c r="SHV1" s="224"/>
      <c r="SHW1" s="224"/>
      <c r="SHX1" s="224"/>
      <c r="SHY1" s="224"/>
      <c r="SHZ1" s="224"/>
      <c r="SIA1" s="224"/>
      <c r="SIB1" s="224"/>
      <c r="SIC1" s="224"/>
      <c r="SID1" s="224"/>
      <c r="SIE1" s="224"/>
      <c r="SIF1" s="224"/>
      <c r="SIG1" s="224"/>
      <c r="SIH1" s="224"/>
      <c r="SII1" s="224"/>
      <c r="SIJ1" s="224"/>
      <c r="SIK1" s="224"/>
      <c r="SIL1" s="224"/>
      <c r="SIM1" s="224"/>
      <c r="SIN1" s="224"/>
      <c r="SIO1" s="224"/>
      <c r="SIP1" s="224"/>
      <c r="SIQ1" s="224"/>
      <c r="SIR1" s="224"/>
      <c r="SIS1" s="224"/>
      <c r="SIT1" s="224"/>
      <c r="SIU1" s="224"/>
      <c r="SIV1" s="224"/>
      <c r="SIW1" s="224"/>
      <c r="SIX1" s="224"/>
      <c r="SIY1" s="224"/>
      <c r="SIZ1" s="224"/>
      <c r="SJA1" s="224"/>
      <c r="SJB1" s="224"/>
      <c r="SJC1" s="224"/>
      <c r="SJD1" s="224"/>
      <c r="SJE1" s="224"/>
      <c r="SJF1" s="224"/>
      <c r="SJG1" s="224"/>
      <c r="SJH1" s="224"/>
      <c r="SJI1" s="224"/>
      <c r="SJJ1" s="224"/>
      <c r="SJK1" s="224"/>
      <c r="SJL1" s="224"/>
      <c r="SJM1" s="224"/>
      <c r="SJN1" s="224"/>
      <c r="SJO1" s="224"/>
      <c r="SJP1" s="224"/>
      <c r="SJQ1" s="224"/>
      <c r="SJR1" s="224"/>
      <c r="SJS1" s="224"/>
      <c r="SJT1" s="224"/>
      <c r="SJU1" s="224"/>
      <c r="SJV1" s="224"/>
      <c r="SJW1" s="224"/>
      <c r="SJX1" s="224"/>
      <c r="SJY1" s="224"/>
      <c r="SJZ1" s="224"/>
      <c r="SKA1" s="224"/>
      <c r="SKB1" s="224"/>
      <c r="SKC1" s="224"/>
      <c r="SKD1" s="224"/>
      <c r="SKE1" s="224"/>
      <c r="SKF1" s="224"/>
      <c r="SKG1" s="224"/>
      <c r="SKH1" s="224"/>
      <c r="SKI1" s="224"/>
      <c r="SKJ1" s="224"/>
      <c r="SKK1" s="224"/>
      <c r="SKL1" s="224"/>
      <c r="SKM1" s="224"/>
      <c r="SKN1" s="224"/>
      <c r="SKO1" s="224"/>
      <c r="SKP1" s="224"/>
      <c r="SKQ1" s="224"/>
      <c r="SKR1" s="224"/>
      <c r="SKS1" s="224"/>
      <c r="SKT1" s="224"/>
      <c r="SKU1" s="224"/>
      <c r="SKV1" s="224"/>
      <c r="SKW1" s="224"/>
      <c r="SKX1" s="224"/>
      <c r="SKY1" s="224"/>
      <c r="SKZ1" s="224"/>
      <c r="SLA1" s="224"/>
      <c r="SLB1" s="224"/>
      <c r="SLC1" s="224"/>
      <c r="SLD1" s="224"/>
      <c r="SLE1" s="224"/>
      <c r="SLF1" s="224"/>
      <c r="SLG1" s="224"/>
      <c r="SLH1" s="224"/>
      <c r="SLI1" s="224"/>
      <c r="SLJ1" s="224"/>
      <c r="SLK1" s="224"/>
      <c r="SLL1" s="224"/>
      <c r="SLM1" s="224"/>
      <c r="SLN1" s="224"/>
      <c r="SLO1" s="224"/>
      <c r="SLP1" s="224"/>
      <c r="SLQ1" s="224"/>
      <c r="SLR1" s="224"/>
      <c r="SLS1" s="224"/>
      <c r="SLT1" s="224"/>
      <c r="SLU1" s="224"/>
      <c r="SLV1" s="224"/>
      <c r="SLW1" s="224"/>
      <c r="SLX1" s="224"/>
      <c r="SLY1" s="224"/>
      <c r="SLZ1" s="224"/>
      <c r="SMA1" s="224"/>
      <c r="SMB1" s="224"/>
      <c r="SMC1" s="224"/>
      <c r="SMD1" s="224"/>
      <c r="SME1" s="224"/>
      <c r="SMF1" s="224"/>
      <c r="SMG1" s="224"/>
      <c r="SMH1" s="224"/>
      <c r="SMI1" s="224"/>
      <c r="SMJ1" s="224"/>
      <c r="SMK1" s="224"/>
      <c r="SML1" s="224"/>
      <c r="SMM1" s="224"/>
      <c r="SMN1" s="224"/>
      <c r="SMO1" s="224"/>
      <c r="SMP1" s="224"/>
      <c r="SMQ1" s="224"/>
      <c r="SMR1" s="224"/>
      <c r="SMS1" s="224"/>
      <c r="SMT1" s="224"/>
      <c r="SMU1" s="224"/>
      <c r="SMV1" s="224"/>
      <c r="SMW1" s="224"/>
      <c r="SMX1" s="224"/>
      <c r="SMY1" s="224"/>
      <c r="SMZ1" s="224"/>
      <c r="SNA1" s="224"/>
      <c r="SNB1" s="224"/>
      <c r="SNC1" s="224"/>
      <c r="SND1" s="224"/>
      <c r="SNE1" s="224"/>
      <c r="SNF1" s="224"/>
      <c r="SNG1" s="224"/>
      <c r="SNH1" s="224"/>
      <c r="SNI1" s="224"/>
      <c r="SNJ1" s="224"/>
      <c r="SNK1" s="224"/>
      <c r="SNL1" s="224"/>
      <c r="SNM1" s="224"/>
      <c r="SNN1" s="224"/>
      <c r="SNO1" s="224"/>
      <c r="SNP1" s="224"/>
      <c r="SNQ1" s="224"/>
      <c r="SNR1" s="224"/>
      <c r="SNS1" s="224"/>
      <c r="SNT1" s="224"/>
      <c r="SNU1" s="224"/>
      <c r="SNV1" s="224"/>
      <c r="SNW1" s="224"/>
      <c r="SNX1" s="224"/>
      <c r="SNY1" s="224"/>
      <c r="SNZ1" s="224"/>
      <c r="SOA1" s="224"/>
      <c r="SOB1" s="224"/>
      <c r="SOC1" s="224"/>
      <c r="SOD1" s="224"/>
      <c r="SOE1" s="224"/>
      <c r="SOF1" s="224"/>
      <c r="SOG1" s="224"/>
      <c r="SOH1" s="224"/>
      <c r="SOI1" s="224"/>
      <c r="SOJ1" s="224"/>
      <c r="SOK1" s="224"/>
      <c r="SOL1" s="224"/>
      <c r="SOM1" s="224"/>
      <c r="SON1" s="224"/>
      <c r="SOO1" s="224"/>
      <c r="SOP1" s="224"/>
      <c r="SOQ1" s="224"/>
      <c r="SOR1" s="224"/>
      <c r="SOS1" s="224"/>
      <c r="SOT1" s="224"/>
      <c r="SOU1" s="224"/>
      <c r="SOV1" s="224"/>
      <c r="SOW1" s="224"/>
      <c r="SOX1" s="224"/>
      <c r="SOY1" s="224"/>
      <c r="SOZ1" s="224"/>
      <c r="SPA1" s="224"/>
      <c r="SPB1" s="224"/>
      <c r="SPC1" s="224"/>
      <c r="SPD1" s="224"/>
      <c r="SPE1" s="224"/>
      <c r="SPF1" s="224"/>
      <c r="SPG1" s="224"/>
      <c r="SPH1" s="224"/>
      <c r="SPI1" s="224"/>
      <c r="SPJ1" s="224"/>
      <c r="SPK1" s="224"/>
      <c r="SPL1" s="224"/>
      <c r="SPM1" s="224"/>
      <c r="SPN1" s="224"/>
      <c r="SPO1" s="224"/>
      <c r="SPP1" s="224"/>
      <c r="SPQ1" s="224"/>
      <c r="SPR1" s="224"/>
      <c r="SPS1" s="224"/>
      <c r="SPT1" s="224"/>
      <c r="SPU1" s="224"/>
      <c r="SPV1" s="224"/>
      <c r="SPW1" s="224"/>
      <c r="SPX1" s="224"/>
      <c r="SPY1" s="224"/>
      <c r="SPZ1" s="224"/>
      <c r="SQA1" s="224"/>
      <c r="SQB1" s="224"/>
      <c r="SQC1" s="224"/>
      <c r="SQD1" s="224"/>
      <c r="SQE1" s="224"/>
      <c r="SQF1" s="224"/>
      <c r="SQG1" s="224"/>
      <c r="SQH1" s="224"/>
      <c r="SQI1" s="224"/>
      <c r="SQJ1" s="224"/>
      <c r="SQK1" s="224"/>
      <c r="SQL1" s="224"/>
      <c r="SQM1" s="224"/>
      <c r="SQN1" s="224"/>
      <c r="SQO1" s="224"/>
      <c r="SQP1" s="224"/>
      <c r="SQQ1" s="224"/>
      <c r="SQR1" s="224"/>
      <c r="SQS1" s="224"/>
      <c r="SQT1" s="224"/>
      <c r="SQU1" s="224"/>
      <c r="SQV1" s="224"/>
      <c r="SQW1" s="224"/>
      <c r="SQX1" s="224"/>
      <c r="SQY1" s="224"/>
      <c r="SQZ1" s="224"/>
      <c r="SRA1" s="224"/>
      <c r="SRB1" s="224"/>
      <c r="SRC1" s="224"/>
      <c r="SRD1" s="224"/>
      <c r="SRE1" s="224"/>
      <c r="SRF1" s="224"/>
      <c r="SRG1" s="224"/>
      <c r="SRH1" s="224"/>
      <c r="SRI1" s="224"/>
      <c r="SRJ1" s="224"/>
      <c r="SRK1" s="224"/>
      <c r="SRL1" s="224"/>
      <c r="SRM1" s="224"/>
      <c r="SRN1" s="224"/>
      <c r="SRO1" s="224"/>
      <c r="SRP1" s="224"/>
      <c r="SRQ1" s="224"/>
      <c r="SRR1" s="224"/>
      <c r="SRS1" s="224"/>
      <c r="SRT1" s="224"/>
      <c r="SRU1" s="224"/>
      <c r="SRV1" s="224"/>
      <c r="SRW1" s="224"/>
      <c r="SRX1" s="224"/>
      <c r="SRY1" s="224"/>
      <c r="SRZ1" s="224"/>
      <c r="SSA1" s="224"/>
      <c r="SSB1" s="224"/>
      <c r="SSC1" s="224"/>
      <c r="SSD1" s="224"/>
      <c r="SSE1" s="224"/>
      <c r="SSF1" s="224"/>
      <c r="SSG1" s="224"/>
      <c r="SSH1" s="224"/>
      <c r="SSI1" s="224"/>
      <c r="SSJ1" s="224"/>
      <c r="SSK1" s="224"/>
      <c r="SSL1" s="224"/>
      <c r="SSM1" s="224"/>
      <c r="SSN1" s="224"/>
      <c r="SSO1" s="224"/>
      <c r="SSP1" s="224"/>
      <c r="SSQ1" s="224"/>
      <c r="SSR1" s="224"/>
      <c r="SSS1" s="224"/>
      <c r="SST1" s="224"/>
      <c r="SSU1" s="224"/>
      <c r="SSV1" s="224"/>
      <c r="SSW1" s="224"/>
      <c r="SSX1" s="224"/>
      <c r="SSY1" s="224"/>
      <c r="SSZ1" s="224"/>
      <c r="STA1" s="224"/>
      <c r="STB1" s="224"/>
      <c r="STC1" s="224"/>
      <c r="STD1" s="224"/>
      <c r="STE1" s="224"/>
      <c r="STF1" s="224"/>
      <c r="STG1" s="224"/>
      <c r="STH1" s="224"/>
      <c r="STI1" s="224"/>
      <c r="STJ1" s="224"/>
      <c r="STK1" s="224"/>
      <c r="STL1" s="224"/>
      <c r="STM1" s="224"/>
      <c r="STN1" s="224"/>
      <c r="STO1" s="224"/>
      <c r="STP1" s="224"/>
      <c r="STQ1" s="224"/>
      <c r="STR1" s="224"/>
      <c r="STS1" s="224"/>
      <c r="STT1" s="224"/>
      <c r="STU1" s="224"/>
      <c r="STV1" s="224"/>
      <c r="STW1" s="224"/>
      <c r="STX1" s="224"/>
      <c r="STY1" s="224"/>
      <c r="STZ1" s="224"/>
      <c r="SUA1" s="224"/>
      <c r="SUB1" s="224"/>
      <c r="SUC1" s="224"/>
      <c r="SUD1" s="224"/>
      <c r="SUE1" s="224"/>
      <c r="SUF1" s="224"/>
      <c r="SUG1" s="224"/>
      <c r="SUH1" s="224"/>
      <c r="SUI1" s="224"/>
      <c r="SUJ1" s="224"/>
      <c r="SUK1" s="224"/>
      <c r="SUL1" s="224"/>
      <c r="SUM1" s="224"/>
      <c r="SUN1" s="224"/>
      <c r="SUO1" s="224"/>
      <c r="SUP1" s="224"/>
      <c r="SUQ1" s="224"/>
      <c r="SUR1" s="224"/>
      <c r="SUS1" s="224"/>
      <c r="SUT1" s="224"/>
      <c r="SUU1" s="224"/>
      <c r="SUV1" s="224"/>
      <c r="SUW1" s="224"/>
      <c r="SUX1" s="224"/>
      <c r="SUY1" s="224"/>
      <c r="SUZ1" s="224"/>
      <c r="SVA1" s="224"/>
      <c r="SVB1" s="224"/>
      <c r="SVC1" s="224"/>
      <c r="SVD1" s="224"/>
      <c r="SVE1" s="224"/>
      <c r="SVF1" s="224"/>
      <c r="SVG1" s="224"/>
      <c r="SVH1" s="224"/>
      <c r="SVI1" s="224"/>
      <c r="SVJ1" s="224"/>
      <c r="SVK1" s="224"/>
      <c r="SVL1" s="224"/>
      <c r="SVM1" s="224"/>
      <c r="SVN1" s="224"/>
      <c r="SVO1" s="224"/>
      <c r="SVP1" s="224"/>
      <c r="SVQ1" s="224"/>
      <c r="SVR1" s="224"/>
      <c r="SVS1" s="224"/>
      <c r="SVT1" s="224"/>
      <c r="SVU1" s="224"/>
      <c r="SVV1" s="224"/>
      <c r="SVW1" s="224"/>
      <c r="SVX1" s="224"/>
      <c r="SVY1" s="224"/>
      <c r="SVZ1" s="224"/>
      <c r="SWA1" s="224"/>
      <c r="SWB1" s="224"/>
      <c r="SWC1" s="224"/>
      <c r="SWD1" s="224"/>
      <c r="SWE1" s="224"/>
      <c r="SWF1" s="224"/>
      <c r="SWG1" s="224"/>
      <c r="SWH1" s="224"/>
      <c r="SWI1" s="224"/>
      <c r="SWJ1" s="224"/>
      <c r="SWK1" s="224"/>
      <c r="SWL1" s="224"/>
      <c r="SWM1" s="224"/>
      <c r="SWN1" s="224"/>
      <c r="SWO1" s="224"/>
      <c r="SWP1" s="224"/>
      <c r="SWQ1" s="224"/>
      <c r="SWR1" s="224"/>
      <c r="SWS1" s="224"/>
      <c r="SWT1" s="224"/>
      <c r="SWU1" s="224"/>
      <c r="SWV1" s="224"/>
      <c r="SWW1" s="224"/>
      <c r="SWX1" s="224"/>
      <c r="SWY1" s="224"/>
      <c r="SWZ1" s="224"/>
      <c r="SXA1" s="224"/>
      <c r="SXB1" s="224"/>
      <c r="SXC1" s="224"/>
      <c r="SXD1" s="224"/>
      <c r="SXE1" s="224"/>
      <c r="SXF1" s="224"/>
      <c r="SXG1" s="224"/>
      <c r="SXH1" s="224"/>
      <c r="SXI1" s="224"/>
      <c r="SXJ1" s="224"/>
      <c r="SXK1" s="224"/>
      <c r="SXL1" s="224"/>
      <c r="SXM1" s="224"/>
      <c r="SXN1" s="224"/>
      <c r="SXO1" s="224"/>
      <c r="SXP1" s="224"/>
      <c r="SXQ1" s="224"/>
      <c r="SXR1" s="224"/>
      <c r="SXS1" s="224"/>
      <c r="SXT1" s="224"/>
      <c r="SXU1" s="224"/>
      <c r="SXV1" s="224"/>
      <c r="SXW1" s="224"/>
      <c r="SXX1" s="224"/>
      <c r="SXY1" s="224"/>
      <c r="SXZ1" s="224"/>
      <c r="SYA1" s="224"/>
      <c r="SYB1" s="224"/>
      <c r="SYC1" s="224"/>
      <c r="SYD1" s="224"/>
      <c r="SYE1" s="224"/>
      <c r="SYF1" s="224"/>
      <c r="SYG1" s="224"/>
      <c r="SYH1" s="224"/>
      <c r="SYI1" s="224"/>
      <c r="SYJ1" s="224"/>
      <c r="SYK1" s="224"/>
      <c r="SYL1" s="224"/>
      <c r="SYM1" s="224"/>
      <c r="SYN1" s="224"/>
      <c r="SYO1" s="224"/>
      <c r="SYP1" s="224"/>
      <c r="SYQ1" s="224"/>
      <c r="SYR1" s="224"/>
      <c r="SYS1" s="224"/>
      <c r="SYT1" s="224"/>
      <c r="SYU1" s="224"/>
      <c r="SYV1" s="224"/>
      <c r="SYW1" s="224"/>
      <c r="SYX1" s="224"/>
      <c r="SYY1" s="224"/>
      <c r="SYZ1" s="224"/>
      <c r="SZA1" s="224"/>
      <c r="SZB1" s="224"/>
      <c r="SZC1" s="224"/>
      <c r="SZD1" s="224"/>
      <c r="SZE1" s="224"/>
      <c r="SZF1" s="224"/>
      <c r="SZG1" s="224"/>
      <c r="SZH1" s="224"/>
      <c r="SZI1" s="224"/>
      <c r="SZJ1" s="224"/>
      <c r="SZK1" s="224"/>
      <c r="SZL1" s="224"/>
      <c r="SZM1" s="224"/>
      <c r="SZN1" s="224"/>
      <c r="SZO1" s="224"/>
      <c r="SZP1" s="224"/>
      <c r="SZQ1" s="224"/>
      <c r="SZR1" s="224"/>
      <c r="SZS1" s="224"/>
      <c r="SZT1" s="224"/>
      <c r="SZU1" s="224"/>
      <c r="SZV1" s="224"/>
      <c r="SZW1" s="224"/>
      <c r="SZX1" s="224"/>
      <c r="SZY1" s="224"/>
      <c r="SZZ1" s="224"/>
      <c r="TAA1" s="224"/>
      <c r="TAB1" s="224"/>
      <c r="TAC1" s="224"/>
      <c r="TAD1" s="224"/>
      <c r="TAE1" s="224"/>
      <c r="TAF1" s="224"/>
      <c r="TAG1" s="224"/>
      <c r="TAH1" s="224"/>
      <c r="TAI1" s="224"/>
      <c r="TAJ1" s="224"/>
      <c r="TAK1" s="224"/>
      <c r="TAL1" s="224"/>
      <c r="TAM1" s="224"/>
      <c r="TAN1" s="224"/>
      <c r="TAO1" s="224"/>
      <c r="TAP1" s="224"/>
      <c r="TAQ1" s="224"/>
      <c r="TAR1" s="224"/>
      <c r="TAS1" s="224"/>
      <c r="TAT1" s="224"/>
      <c r="TAU1" s="224"/>
      <c r="TAV1" s="224"/>
      <c r="TAW1" s="224"/>
      <c r="TAX1" s="224"/>
      <c r="TAY1" s="224"/>
      <c r="TAZ1" s="224"/>
      <c r="TBA1" s="224"/>
      <c r="TBB1" s="224"/>
      <c r="TBC1" s="224"/>
      <c r="TBD1" s="224"/>
      <c r="TBE1" s="224"/>
      <c r="TBF1" s="224"/>
      <c r="TBG1" s="224"/>
      <c r="TBH1" s="224"/>
      <c r="TBI1" s="224"/>
      <c r="TBJ1" s="224"/>
      <c r="TBK1" s="224"/>
      <c r="TBL1" s="224"/>
      <c r="TBM1" s="224"/>
      <c r="TBN1" s="224"/>
      <c r="TBO1" s="224"/>
      <c r="TBP1" s="224"/>
      <c r="TBQ1" s="224"/>
      <c r="TBR1" s="224"/>
      <c r="TBS1" s="224"/>
      <c r="TBT1" s="224"/>
      <c r="TBU1" s="224"/>
      <c r="TBV1" s="224"/>
      <c r="TBW1" s="224"/>
      <c r="TBX1" s="224"/>
      <c r="TBY1" s="224"/>
      <c r="TBZ1" s="224"/>
      <c r="TCA1" s="224"/>
      <c r="TCB1" s="224"/>
      <c r="TCC1" s="224"/>
      <c r="TCD1" s="224"/>
      <c r="TCE1" s="224"/>
      <c r="TCF1" s="224"/>
      <c r="TCG1" s="224"/>
      <c r="TCH1" s="224"/>
      <c r="TCI1" s="224"/>
      <c r="TCJ1" s="224"/>
      <c r="TCK1" s="224"/>
      <c r="TCL1" s="224"/>
      <c r="TCM1" s="224"/>
      <c r="TCN1" s="224"/>
      <c r="TCO1" s="224"/>
      <c r="TCP1" s="224"/>
      <c r="TCQ1" s="224"/>
      <c r="TCR1" s="224"/>
      <c r="TCS1" s="224"/>
      <c r="TCT1" s="224"/>
      <c r="TCU1" s="224"/>
      <c r="TCV1" s="224"/>
      <c r="TCW1" s="224"/>
      <c r="TCX1" s="224"/>
      <c r="TCY1" s="224"/>
      <c r="TCZ1" s="224"/>
      <c r="TDA1" s="224"/>
      <c r="TDB1" s="224"/>
      <c r="TDC1" s="224"/>
      <c r="TDD1" s="224"/>
      <c r="TDE1" s="224"/>
      <c r="TDF1" s="224"/>
      <c r="TDG1" s="224"/>
      <c r="TDH1" s="224"/>
      <c r="TDI1" s="224"/>
      <c r="TDJ1" s="224"/>
      <c r="TDK1" s="224"/>
      <c r="TDL1" s="224"/>
      <c r="TDM1" s="224"/>
      <c r="TDN1" s="224"/>
      <c r="TDO1" s="224"/>
      <c r="TDP1" s="224"/>
      <c r="TDQ1" s="224"/>
      <c r="TDR1" s="224"/>
      <c r="TDS1" s="224"/>
      <c r="TDT1" s="224"/>
      <c r="TDU1" s="224"/>
      <c r="TDV1" s="224"/>
      <c r="TDW1" s="224"/>
      <c r="TDX1" s="224"/>
      <c r="TDY1" s="224"/>
      <c r="TDZ1" s="224"/>
      <c r="TEA1" s="224"/>
      <c r="TEB1" s="224"/>
      <c r="TEC1" s="224"/>
      <c r="TED1" s="224"/>
      <c r="TEE1" s="224"/>
      <c r="TEF1" s="224"/>
      <c r="TEG1" s="224"/>
      <c r="TEH1" s="224"/>
      <c r="TEI1" s="224"/>
      <c r="TEJ1" s="224"/>
      <c r="TEK1" s="224"/>
      <c r="TEL1" s="224"/>
      <c r="TEM1" s="224"/>
      <c r="TEN1" s="224"/>
      <c r="TEO1" s="224"/>
      <c r="TEP1" s="224"/>
      <c r="TEQ1" s="224"/>
      <c r="TER1" s="224"/>
      <c r="TES1" s="224"/>
      <c r="TET1" s="224"/>
      <c r="TEU1" s="224"/>
      <c r="TEV1" s="224"/>
      <c r="TEW1" s="224"/>
      <c r="TEX1" s="224"/>
      <c r="TEY1" s="224"/>
      <c r="TEZ1" s="224"/>
      <c r="TFA1" s="224"/>
      <c r="TFB1" s="224"/>
      <c r="TFC1" s="224"/>
      <c r="TFD1" s="224"/>
      <c r="TFE1" s="224"/>
      <c r="TFF1" s="224"/>
      <c r="TFG1" s="224"/>
      <c r="TFH1" s="224"/>
      <c r="TFI1" s="224"/>
      <c r="TFJ1" s="224"/>
      <c r="TFK1" s="224"/>
      <c r="TFL1" s="224"/>
      <c r="TFM1" s="224"/>
      <c r="TFN1" s="224"/>
      <c r="TFO1" s="224"/>
      <c r="TFP1" s="224"/>
      <c r="TFQ1" s="224"/>
      <c r="TFR1" s="224"/>
      <c r="TFS1" s="224"/>
      <c r="TFT1" s="224"/>
      <c r="TFU1" s="224"/>
      <c r="TFV1" s="224"/>
      <c r="TFW1" s="224"/>
      <c r="TFX1" s="224"/>
      <c r="TFY1" s="224"/>
      <c r="TFZ1" s="224"/>
      <c r="TGA1" s="224"/>
      <c r="TGB1" s="224"/>
      <c r="TGC1" s="224"/>
      <c r="TGD1" s="224"/>
      <c r="TGE1" s="224"/>
      <c r="TGF1" s="224"/>
      <c r="TGG1" s="224"/>
      <c r="TGH1" s="224"/>
      <c r="TGI1" s="224"/>
      <c r="TGJ1" s="224"/>
      <c r="TGK1" s="224"/>
      <c r="TGL1" s="224"/>
      <c r="TGM1" s="224"/>
      <c r="TGN1" s="224"/>
      <c r="TGO1" s="224"/>
      <c r="TGP1" s="224"/>
      <c r="TGQ1" s="224"/>
      <c r="TGR1" s="224"/>
      <c r="TGS1" s="224"/>
      <c r="TGT1" s="224"/>
      <c r="TGU1" s="224"/>
      <c r="TGV1" s="224"/>
      <c r="TGW1" s="224"/>
      <c r="TGX1" s="224"/>
      <c r="TGY1" s="224"/>
      <c r="TGZ1" s="224"/>
      <c r="THA1" s="224"/>
      <c r="THB1" s="224"/>
      <c r="THC1" s="224"/>
      <c r="THD1" s="224"/>
      <c r="THE1" s="224"/>
      <c r="THF1" s="224"/>
      <c r="THG1" s="224"/>
      <c r="THH1" s="224"/>
      <c r="THI1" s="224"/>
      <c r="THJ1" s="224"/>
      <c r="THK1" s="224"/>
      <c r="THL1" s="224"/>
      <c r="THM1" s="224"/>
      <c r="THN1" s="224"/>
      <c r="THO1" s="224"/>
      <c r="THP1" s="224"/>
      <c r="THQ1" s="224"/>
      <c r="THR1" s="224"/>
      <c r="THS1" s="224"/>
      <c r="THT1" s="224"/>
      <c r="THU1" s="224"/>
      <c r="THV1" s="224"/>
      <c r="THW1" s="224"/>
      <c r="THX1" s="224"/>
      <c r="THY1" s="224"/>
      <c r="THZ1" s="224"/>
      <c r="TIA1" s="224"/>
      <c r="TIB1" s="224"/>
      <c r="TIC1" s="224"/>
      <c r="TID1" s="224"/>
      <c r="TIE1" s="224"/>
      <c r="TIF1" s="224"/>
      <c r="TIG1" s="224"/>
      <c r="TIH1" s="224"/>
      <c r="TII1" s="224"/>
      <c r="TIJ1" s="224"/>
      <c r="TIK1" s="224"/>
      <c r="TIL1" s="224"/>
      <c r="TIM1" s="224"/>
      <c r="TIN1" s="224"/>
      <c r="TIO1" s="224"/>
      <c r="TIP1" s="224"/>
      <c r="TIQ1" s="224"/>
      <c r="TIR1" s="224"/>
      <c r="TIS1" s="224"/>
      <c r="TIT1" s="224"/>
      <c r="TIU1" s="224"/>
      <c r="TIV1" s="224"/>
      <c r="TIW1" s="224"/>
      <c r="TIX1" s="224"/>
      <c r="TIY1" s="224"/>
      <c r="TIZ1" s="224"/>
      <c r="TJA1" s="224"/>
      <c r="TJB1" s="224"/>
      <c r="TJC1" s="224"/>
      <c r="TJD1" s="224"/>
      <c r="TJE1" s="224"/>
      <c r="TJF1" s="224"/>
      <c r="TJG1" s="224"/>
      <c r="TJH1" s="224"/>
      <c r="TJI1" s="224"/>
      <c r="TJJ1" s="224"/>
      <c r="TJK1" s="224"/>
      <c r="TJL1" s="224"/>
      <c r="TJM1" s="224"/>
      <c r="TJN1" s="224"/>
      <c r="TJO1" s="224"/>
      <c r="TJP1" s="224"/>
      <c r="TJQ1" s="224"/>
      <c r="TJR1" s="224"/>
      <c r="TJS1" s="224"/>
      <c r="TJT1" s="224"/>
      <c r="TJU1" s="224"/>
      <c r="TJV1" s="224"/>
      <c r="TJW1" s="224"/>
      <c r="TJX1" s="224"/>
      <c r="TJY1" s="224"/>
      <c r="TJZ1" s="224"/>
      <c r="TKA1" s="224"/>
      <c r="TKB1" s="224"/>
      <c r="TKC1" s="224"/>
      <c r="TKD1" s="224"/>
      <c r="TKE1" s="224"/>
      <c r="TKF1" s="224"/>
      <c r="TKG1" s="224"/>
      <c r="TKH1" s="224"/>
      <c r="TKI1" s="224"/>
      <c r="TKJ1" s="224"/>
      <c r="TKK1" s="224"/>
      <c r="TKL1" s="224"/>
      <c r="TKM1" s="224"/>
      <c r="TKN1" s="224"/>
      <c r="TKO1" s="224"/>
      <c r="TKP1" s="224"/>
      <c r="TKQ1" s="224"/>
      <c r="TKR1" s="224"/>
      <c r="TKS1" s="224"/>
      <c r="TKT1" s="224"/>
      <c r="TKU1" s="224"/>
      <c r="TKV1" s="224"/>
      <c r="TKW1" s="224"/>
      <c r="TKX1" s="224"/>
      <c r="TKY1" s="224"/>
      <c r="TKZ1" s="224"/>
      <c r="TLA1" s="224"/>
      <c r="TLB1" s="224"/>
      <c r="TLC1" s="224"/>
      <c r="TLD1" s="224"/>
      <c r="TLE1" s="224"/>
      <c r="TLF1" s="224"/>
      <c r="TLG1" s="224"/>
      <c r="TLH1" s="224"/>
      <c r="TLI1" s="224"/>
      <c r="TLJ1" s="224"/>
      <c r="TLK1" s="224"/>
      <c r="TLL1" s="224"/>
      <c r="TLM1" s="224"/>
      <c r="TLN1" s="224"/>
      <c r="TLO1" s="224"/>
      <c r="TLP1" s="224"/>
      <c r="TLQ1" s="224"/>
      <c r="TLR1" s="224"/>
      <c r="TLS1" s="224"/>
      <c r="TLT1" s="224"/>
      <c r="TLU1" s="224"/>
      <c r="TLV1" s="224"/>
      <c r="TLW1" s="224"/>
      <c r="TLX1" s="224"/>
      <c r="TLY1" s="224"/>
      <c r="TLZ1" s="224"/>
      <c r="TMA1" s="224"/>
      <c r="TMB1" s="224"/>
      <c r="TMC1" s="224"/>
      <c r="TMD1" s="224"/>
      <c r="TME1" s="224"/>
      <c r="TMF1" s="224"/>
      <c r="TMG1" s="224"/>
      <c r="TMH1" s="224"/>
      <c r="TMI1" s="224"/>
      <c r="TMJ1" s="224"/>
      <c r="TMK1" s="224"/>
      <c r="TML1" s="224"/>
      <c r="TMM1" s="224"/>
      <c r="TMN1" s="224"/>
      <c r="TMO1" s="224"/>
      <c r="TMP1" s="224"/>
      <c r="TMQ1" s="224"/>
      <c r="TMR1" s="224"/>
      <c r="TMS1" s="224"/>
      <c r="TMT1" s="224"/>
      <c r="TMU1" s="224"/>
      <c r="TMV1" s="224"/>
      <c r="TMW1" s="224"/>
      <c r="TMX1" s="224"/>
      <c r="TMY1" s="224"/>
      <c r="TMZ1" s="224"/>
      <c r="TNA1" s="224"/>
      <c r="TNB1" s="224"/>
      <c r="TNC1" s="224"/>
      <c r="TND1" s="224"/>
      <c r="TNE1" s="224"/>
      <c r="TNF1" s="224"/>
      <c r="TNG1" s="224"/>
      <c r="TNH1" s="224"/>
      <c r="TNI1" s="224"/>
      <c r="TNJ1" s="224"/>
      <c r="TNK1" s="224"/>
      <c r="TNL1" s="224"/>
      <c r="TNM1" s="224"/>
      <c r="TNN1" s="224"/>
      <c r="TNO1" s="224"/>
      <c r="TNP1" s="224"/>
      <c r="TNQ1" s="224"/>
      <c r="TNR1" s="224"/>
      <c r="TNS1" s="224"/>
      <c r="TNT1" s="224"/>
      <c r="TNU1" s="224"/>
      <c r="TNV1" s="224"/>
      <c r="TNW1" s="224"/>
      <c r="TNX1" s="224"/>
      <c r="TNY1" s="224"/>
      <c r="TNZ1" s="224"/>
      <c r="TOA1" s="224"/>
      <c r="TOB1" s="224"/>
      <c r="TOC1" s="224"/>
      <c r="TOD1" s="224"/>
      <c r="TOE1" s="224"/>
      <c r="TOF1" s="224"/>
      <c r="TOG1" s="224"/>
      <c r="TOH1" s="224"/>
      <c r="TOI1" s="224"/>
      <c r="TOJ1" s="224"/>
      <c r="TOK1" s="224"/>
      <c r="TOL1" s="224"/>
      <c r="TOM1" s="224"/>
      <c r="TON1" s="224"/>
      <c r="TOO1" s="224"/>
      <c r="TOP1" s="224"/>
      <c r="TOQ1" s="224"/>
      <c r="TOR1" s="224"/>
      <c r="TOS1" s="224"/>
      <c r="TOT1" s="224"/>
      <c r="TOU1" s="224"/>
      <c r="TOV1" s="224"/>
      <c r="TOW1" s="224"/>
      <c r="TOX1" s="224"/>
      <c r="TOY1" s="224"/>
      <c r="TOZ1" s="224"/>
      <c r="TPA1" s="224"/>
      <c r="TPB1" s="224"/>
      <c r="TPC1" s="224"/>
      <c r="TPD1" s="224"/>
      <c r="TPE1" s="224"/>
      <c r="TPF1" s="224"/>
      <c r="TPG1" s="224"/>
      <c r="TPH1" s="224"/>
      <c r="TPI1" s="224"/>
      <c r="TPJ1" s="224"/>
      <c r="TPK1" s="224"/>
      <c r="TPL1" s="224"/>
      <c r="TPM1" s="224"/>
      <c r="TPN1" s="224"/>
      <c r="TPO1" s="224"/>
      <c r="TPP1" s="224"/>
      <c r="TPQ1" s="224"/>
      <c r="TPR1" s="224"/>
      <c r="TPS1" s="224"/>
      <c r="TPT1" s="224"/>
      <c r="TPU1" s="224"/>
      <c r="TPV1" s="224"/>
      <c r="TPW1" s="224"/>
      <c r="TPX1" s="224"/>
      <c r="TPY1" s="224"/>
      <c r="TPZ1" s="224"/>
      <c r="TQA1" s="224"/>
      <c r="TQB1" s="224"/>
      <c r="TQC1" s="224"/>
      <c r="TQD1" s="224"/>
      <c r="TQE1" s="224"/>
      <c r="TQF1" s="224"/>
      <c r="TQG1" s="224"/>
      <c r="TQH1" s="224"/>
      <c r="TQI1" s="224"/>
      <c r="TQJ1" s="224"/>
      <c r="TQK1" s="224"/>
      <c r="TQL1" s="224"/>
      <c r="TQM1" s="224"/>
      <c r="TQN1" s="224"/>
      <c r="TQO1" s="224"/>
      <c r="TQP1" s="224"/>
      <c r="TQQ1" s="224"/>
      <c r="TQR1" s="224"/>
      <c r="TQS1" s="224"/>
      <c r="TQT1" s="224"/>
      <c r="TQU1" s="224"/>
      <c r="TQV1" s="224"/>
      <c r="TQW1" s="224"/>
      <c r="TQX1" s="224"/>
      <c r="TQY1" s="224"/>
      <c r="TQZ1" s="224"/>
      <c r="TRA1" s="224"/>
      <c r="TRB1" s="224"/>
      <c r="TRC1" s="224"/>
      <c r="TRD1" s="224"/>
      <c r="TRE1" s="224"/>
      <c r="TRF1" s="224"/>
      <c r="TRG1" s="224"/>
      <c r="TRH1" s="224"/>
      <c r="TRI1" s="224"/>
      <c r="TRJ1" s="224"/>
      <c r="TRK1" s="224"/>
      <c r="TRL1" s="224"/>
      <c r="TRM1" s="224"/>
      <c r="TRN1" s="224"/>
      <c r="TRO1" s="224"/>
      <c r="TRP1" s="224"/>
      <c r="TRQ1" s="224"/>
      <c r="TRR1" s="224"/>
      <c r="TRS1" s="224"/>
      <c r="TRT1" s="224"/>
      <c r="TRU1" s="224"/>
      <c r="TRV1" s="224"/>
      <c r="TRW1" s="224"/>
      <c r="TRX1" s="224"/>
      <c r="TRY1" s="224"/>
      <c r="TRZ1" s="224"/>
      <c r="TSA1" s="224"/>
      <c r="TSB1" s="224"/>
      <c r="TSC1" s="224"/>
      <c r="TSD1" s="224"/>
      <c r="TSE1" s="224"/>
      <c r="TSF1" s="224"/>
      <c r="TSG1" s="224"/>
      <c r="TSH1" s="224"/>
      <c r="TSI1" s="224"/>
      <c r="TSJ1" s="224"/>
      <c r="TSK1" s="224"/>
      <c r="TSL1" s="224"/>
      <c r="TSM1" s="224"/>
      <c r="TSN1" s="224"/>
      <c r="TSO1" s="224"/>
      <c r="TSP1" s="224"/>
      <c r="TSQ1" s="224"/>
      <c r="TSR1" s="224"/>
      <c r="TSS1" s="224"/>
      <c r="TST1" s="224"/>
      <c r="TSU1" s="224"/>
      <c r="TSV1" s="224"/>
      <c r="TSW1" s="224"/>
      <c r="TSX1" s="224"/>
      <c r="TSY1" s="224"/>
      <c r="TSZ1" s="224"/>
      <c r="TTA1" s="224"/>
      <c r="TTB1" s="224"/>
      <c r="TTC1" s="224"/>
      <c r="TTD1" s="224"/>
      <c r="TTE1" s="224"/>
      <c r="TTF1" s="224"/>
      <c r="TTG1" s="224"/>
      <c r="TTH1" s="224"/>
      <c r="TTI1" s="224"/>
      <c r="TTJ1" s="224"/>
      <c r="TTK1" s="224"/>
      <c r="TTL1" s="224"/>
      <c r="TTM1" s="224"/>
      <c r="TTN1" s="224"/>
      <c r="TTO1" s="224"/>
      <c r="TTP1" s="224"/>
      <c r="TTQ1" s="224"/>
      <c r="TTR1" s="224"/>
      <c r="TTS1" s="224"/>
      <c r="TTT1" s="224"/>
      <c r="TTU1" s="224"/>
      <c r="TTV1" s="224"/>
      <c r="TTW1" s="224"/>
      <c r="TTX1" s="224"/>
      <c r="TTY1" s="224"/>
      <c r="TTZ1" s="224"/>
      <c r="TUA1" s="224"/>
      <c r="TUB1" s="224"/>
      <c r="TUC1" s="224"/>
      <c r="TUD1" s="224"/>
      <c r="TUE1" s="224"/>
      <c r="TUF1" s="224"/>
      <c r="TUG1" s="224"/>
      <c r="TUH1" s="224"/>
      <c r="TUI1" s="224"/>
      <c r="TUJ1" s="224"/>
      <c r="TUK1" s="224"/>
      <c r="TUL1" s="224"/>
      <c r="TUM1" s="224"/>
      <c r="TUN1" s="224"/>
      <c r="TUO1" s="224"/>
      <c r="TUP1" s="224"/>
      <c r="TUQ1" s="224"/>
      <c r="TUR1" s="224"/>
      <c r="TUS1" s="224"/>
      <c r="TUT1" s="224"/>
      <c r="TUU1" s="224"/>
      <c r="TUV1" s="224"/>
      <c r="TUW1" s="224"/>
      <c r="TUX1" s="224"/>
      <c r="TUY1" s="224"/>
      <c r="TUZ1" s="224"/>
      <c r="TVA1" s="224"/>
      <c r="TVB1" s="224"/>
      <c r="TVC1" s="224"/>
      <c r="TVD1" s="224"/>
      <c r="TVE1" s="224"/>
      <c r="TVF1" s="224"/>
      <c r="TVG1" s="224"/>
      <c r="TVH1" s="224"/>
      <c r="TVI1" s="224"/>
      <c r="TVJ1" s="224"/>
      <c r="TVK1" s="224"/>
      <c r="TVL1" s="224"/>
      <c r="TVM1" s="224"/>
      <c r="TVN1" s="224"/>
      <c r="TVO1" s="224"/>
      <c r="TVP1" s="224"/>
      <c r="TVQ1" s="224"/>
      <c r="TVR1" s="224"/>
      <c r="TVS1" s="224"/>
      <c r="TVT1" s="224"/>
      <c r="TVU1" s="224"/>
      <c r="TVV1" s="224"/>
      <c r="TVW1" s="224"/>
      <c r="TVX1" s="224"/>
      <c r="TVY1" s="224"/>
      <c r="TVZ1" s="224"/>
      <c r="TWA1" s="224"/>
      <c r="TWB1" s="224"/>
      <c r="TWC1" s="224"/>
      <c r="TWD1" s="224"/>
      <c r="TWE1" s="224"/>
      <c r="TWF1" s="224"/>
      <c r="TWG1" s="224"/>
      <c r="TWH1" s="224"/>
      <c r="TWI1" s="224"/>
      <c r="TWJ1" s="224"/>
      <c r="TWK1" s="224"/>
      <c r="TWL1" s="224"/>
      <c r="TWM1" s="224"/>
      <c r="TWN1" s="224"/>
      <c r="TWO1" s="224"/>
      <c r="TWP1" s="224"/>
      <c r="TWQ1" s="224"/>
      <c r="TWR1" s="224"/>
      <c r="TWS1" s="224"/>
      <c r="TWT1" s="224"/>
      <c r="TWU1" s="224"/>
      <c r="TWV1" s="224"/>
      <c r="TWW1" s="224"/>
      <c r="TWX1" s="224"/>
      <c r="TWY1" s="224"/>
      <c r="TWZ1" s="224"/>
      <c r="TXA1" s="224"/>
      <c r="TXB1" s="224"/>
      <c r="TXC1" s="224"/>
      <c r="TXD1" s="224"/>
      <c r="TXE1" s="224"/>
      <c r="TXF1" s="224"/>
      <c r="TXG1" s="224"/>
      <c r="TXH1" s="224"/>
      <c r="TXI1" s="224"/>
      <c r="TXJ1" s="224"/>
      <c r="TXK1" s="224"/>
      <c r="TXL1" s="224"/>
      <c r="TXM1" s="224"/>
      <c r="TXN1" s="224"/>
      <c r="TXO1" s="224"/>
      <c r="TXP1" s="224"/>
      <c r="TXQ1" s="224"/>
      <c r="TXR1" s="224"/>
      <c r="TXS1" s="224"/>
      <c r="TXT1" s="224"/>
      <c r="TXU1" s="224"/>
      <c r="TXV1" s="224"/>
      <c r="TXW1" s="224"/>
      <c r="TXX1" s="224"/>
      <c r="TXY1" s="224"/>
      <c r="TXZ1" s="224"/>
      <c r="TYA1" s="224"/>
      <c r="TYB1" s="224"/>
      <c r="TYC1" s="224"/>
      <c r="TYD1" s="224"/>
      <c r="TYE1" s="224"/>
      <c r="TYF1" s="224"/>
      <c r="TYG1" s="224"/>
      <c r="TYH1" s="224"/>
      <c r="TYI1" s="224"/>
      <c r="TYJ1" s="224"/>
      <c r="TYK1" s="224"/>
      <c r="TYL1" s="224"/>
      <c r="TYM1" s="224"/>
      <c r="TYN1" s="224"/>
      <c r="TYO1" s="224"/>
      <c r="TYP1" s="224"/>
      <c r="TYQ1" s="224"/>
      <c r="TYR1" s="224"/>
      <c r="TYS1" s="224"/>
      <c r="TYT1" s="224"/>
      <c r="TYU1" s="224"/>
      <c r="TYV1" s="224"/>
      <c r="TYW1" s="224"/>
      <c r="TYX1" s="224"/>
      <c r="TYY1" s="224"/>
      <c r="TYZ1" s="224"/>
      <c r="TZA1" s="224"/>
      <c r="TZB1" s="224"/>
      <c r="TZC1" s="224"/>
      <c r="TZD1" s="224"/>
      <c r="TZE1" s="224"/>
      <c r="TZF1" s="224"/>
      <c r="TZG1" s="224"/>
      <c r="TZH1" s="224"/>
      <c r="TZI1" s="224"/>
      <c r="TZJ1" s="224"/>
      <c r="TZK1" s="224"/>
      <c r="TZL1" s="224"/>
      <c r="TZM1" s="224"/>
      <c r="TZN1" s="224"/>
      <c r="TZO1" s="224"/>
      <c r="TZP1" s="224"/>
      <c r="TZQ1" s="224"/>
      <c r="TZR1" s="224"/>
      <c r="TZS1" s="224"/>
      <c r="TZT1" s="224"/>
      <c r="TZU1" s="224"/>
      <c r="TZV1" s="224"/>
      <c r="TZW1" s="224"/>
      <c r="TZX1" s="224"/>
      <c r="TZY1" s="224"/>
      <c r="TZZ1" s="224"/>
      <c r="UAA1" s="224"/>
      <c r="UAB1" s="224"/>
      <c r="UAC1" s="224"/>
      <c r="UAD1" s="224"/>
      <c r="UAE1" s="224"/>
      <c r="UAF1" s="224"/>
      <c r="UAG1" s="224"/>
      <c r="UAH1" s="224"/>
      <c r="UAI1" s="224"/>
      <c r="UAJ1" s="224"/>
      <c r="UAK1" s="224"/>
      <c r="UAL1" s="224"/>
      <c r="UAM1" s="224"/>
      <c r="UAN1" s="224"/>
      <c r="UAO1" s="224"/>
      <c r="UAP1" s="224"/>
      <c r="UAQ1" s="224"/>
      <c r="UAR1" s="224"/>
      <c r="UAS1" s="224"/>
      <c r="UAT1" s="224"/>
      <c r="UAU1" s="224"/>
      <c r="UAV1" s="224"/>
      <c r="UAW1" s="224"/>
      <c r="UAX1" s="224"/>
      <c r="UAY1" s="224"/>
      <c r="UAZ1" s="224"/>
      <c r="UBA1" s="224"/>
      <c r="UBB1" s="224"/>
      <c r="UBC1" s="224"/>
      <c r="UBD1" s="224"/>
      <c r="UBE1" s="224"/>
      <c r="UBF1" s="224"/>
      <c r="UBG1" s="224"/>
      <c r="UBH1" s="224"/>
      <c r="UBI1" s="224"/>
      <c r="UBJ1" s="224"/>
      <c r="UBK1" s="224"/>
      <c r="UBL1" s="224"/>
      <c r="UBM1" s="224"/>
      <c r="UBN1" s="224"/>
      <c r="UBO1" s="224"/>
      <c r="UBP1" s="224"/>
      <c r="UBQ1" s="224"/>
      <c r="UBR1" s="224"/>
      <c r="UBS1" s="224"/>
      <c r="UBT1" s="224"/>
      <c r="UBU1" s="224"/>
      <c r="UBV1" s="224"/>
      <c r="UBW1" s="224"/>
      <c r="UBX1" s="224"/>
      <c r="UBY1" s="224"/>
      <c r="UBZ1" s="224"/>
      <c r="UCA1" s="224"/>
      <c r="UCB1" s="224"/>
      <c r="UCC1" s="224"/>
      <c r="UCD1" s="224"/>
      <c r="UCE1" s="224"/>
      <c r="UCF1" s="224"/>
      <c r="UCG1" s="224"/>
      <c r="UCH1" s="224"/>
      <c r="UCI1" s="224"/>
      <c r="UCJ1" s="224"/>
      <c r="UCK1" s="224"/>
      <c r="UCL1" s="224"/>
      <c r="UCM1" s="224"/>
      <c r="UCN1" s="224"/>
      <c r="UCO1" s="224"/>
      <c r="UCP1" s="224"/>
      <c r="UCQ1" s="224"/>
      <c r="UCR1" s="224"/>
      <c r="UCS1" s="224"/>
      <c r="UCT1" s="224"/>
      <c r="UCU1" s="224"/>
      <c r="UCV1" s="224"/>
      <c r="UCW1" s="224"/>
      <c r="UCX1" s="224"/>
      <c r="UCY1" s="224"/>
      <c r="UCZ1" s="224"/>
      <c r="UDA1" s="224"/>
      <c r="UDB1" s="224"/>
      <c r="UDC1" s="224"/>
      <c r="UDD1" s="224"/>
      <c r="UDE1" s="224"/>
      <c r="UDF1" s="224"/>
      <c r="UDG1" s="224"/>
      <c r="UDH1" s="224"/>
      <c r="UDI1" s="224"/>
      <c r="UDJ1" s="224"/>
      <c r="UDK1" s="224"/>
      <c r="UDL1" s="224"/>
      <c r="UDM1" s="224"/>
      <c r="UDN1" s="224"/>
      <c r="UDO1" s="224"/>
      <c r="UDP1" s="224"/>
      <c r="UDQ1" s="224"/>
      <c r="UDR1" s="224"/>
      <c r="UDS1" s="224"/>
      <c r="UDT1" s="224"/>
      <c r="UDU1" s="224"/>
      <c r="UDV1" s="224"/>
      <c r="UDW1" s="224"/>
      <c r="UDX1" s="224"/>
      <c r="UDY1" s="224"/>
      <c r="UDZ1" s="224"/>
      <c r="UEA1" s="224"/>
      <c r="UEB1" s="224"/>
      <c r="UEC1" s="224"/>
      <c r="UED1" s="224"/>
      <c r="UEE1" s="224"/>
      <c r="UEF1" s="224"/>
      <c r="UEG1" s="224"/>
      <c r="UEH1" s="224"/>
      <c r="UEI1" s="224"/>
      <c r="UEJ1" s="224"/>
      <c r="UEK1" s="224"/>
      <c r="UEL1" s="224"/>
      <c r="UEM1" s="224"/>
      <c r="UEN1" s="224"/>
      <c r="UEO1" s="224"/>
      <c r="UEP1" s="224"/>
      <c r="UEQ1" s="224"/>
      <c r="UER1" s="224"/>
      <c r="UES1" s="224"/>
      <c r="UET1" s="224"/>
      <c r="UEU1" s="224"/>
      <c r="UEV1" s="224"/>
      <c r="UEW1" s="224"/>
      <c r="UEX1" s="224"/>
      <c r="UEY1" s="224"/>
      <c r="UEZ1" s="224"/>
      <c r="UFA1" s="224"/>
      <c r="UFB1" s="224"/>
      <c r="UFC1" s="224"/>
      <c r="UFD1" s="224"/>
      <c r="UFE1" s="224"/>
      <c r="UFF1" s="224"/>
      <c r="UFG1" s="224"/>
      <c r="UFH1" s="224"/>
      <c r="UFI1" s="224"/>
      <c r="UFJ1" s="224"/>
      <c r="UFK1" s="224"/>
      <c r="UFL1" s="224"/>
      <c r="UFM1" s="224"/>
      <c r="UFN1" s="224"/>
      <c r="UFO1" s="224"/>
      <c r="UFP1" s="224"/>
      <c r="UFQ1" s="224"/>
      <c r="UFR1" s="224"/>
      <c r="UFS1" s="224"/>
      <c r="UFT1" s="224"/>
      <c r="UFU1" s="224"/>
      <c r="UFV1" s="224"/>
      <c r="UFW1" s="224"/>
      <c r="UFX1" s="224"/>
      <c r="UFY1" s="224"/>
      <c r="UFZ1" s="224"/>
      <c r="UGA1" s="224"/>
      <c r="UGB1" s="224"/>
      <c r="UGC1" s="224"/>
      <c r="UGD1" s="224"/>
      <c r="UGE1" s="224"/>
      <c r="UGF1" s="224"/>
      <c r="UGG1" s="224"/>
      <c r="UGH1" s="224"/>
      <c r="UGI1" s="224"/>
      <c r="UGJ1" s="224"/>
      <c r="UGK1" s="224"/>
      <c r="UGL1" s="224"/>
      <c r="UGM1" s="224"/>
      <c r="UGN1" s="224"/>
      <c r="UGO1" s="224"/>
      <c r="UGP1" s="224"/>
      <c r="UGQ1" s="224"/>
      <c r="UGR1" s="224"/>
      <c r="UGS1" s="224"/>
      <c r="UGT1" s="224"/>
      <c r="UGU1" s="224"/>
      <c r="UGV1" s="224"/>
      <c r="UGW1" s="224"/>
      <c r="UGX1" s="224"/>
      <c r="UGY1" s="224"/>
      <c r="UGZ1" s="224"/>
      <c r="UHA1" s="224"/>
      <c r="UHB1" s="224"/>
      <c r="UHC1" s="224"/>
      <c r="UHD1" s="224"/>
      <c r="UHE1" s="224"/>
      <c r="UHF1" s="224"/>
      <c r="UHG1" s="224"/>
      <c r="UHH1" s="224"/>
      <c r="UHI1" s="224"/>
      <c r="UHJ1" s="224"/>
      <c r="UHK1" s="224"/>
      <c r="UHL1" s="224"/>
      <c r="UHM1" s="224"/>
      <c r="UHN1" s="224"/>
      <c r="UHO1" s="224"/>
      <c r="UHP1" s="224"/>
      <c r="UHQ1" s="224"/>
      <c r="UHR1" s="224"/>
      <c r="UHS1" s="224"/>
      <c r="UHT1" s="224"/>
      <c r="UHU1" s="224"/>
      <c r="UHV1" s="224"/>
      <c r="UHW1" s="224"/>
      <c r="UHX1" s="224"/>
      <c r="UHY1" s="224"/>
      <c r="UHZ1" s="224"/>
      <c r="UIA1" s="224"/>
      <c r="UIB1" s="224"/>
      <c r="UIC1" s="224"/>
      <c r="UID1" s="224"/>
      <c r="UIE1" s="224"/>
      <c r="UIF1" s="224"/>
      <c r="UIG1" s="224"/>
      <c r="UIH1" s="224"/>
      <c r="UII1" s="224"/>
      <c r="UIJ1" s="224"/>
      <c r="UIK1" s="224"/>
      <c r="UIL1" s="224"/>
      <c r="UIM1" s="224"/>
      <c r="UIN1" s="224"/>
      <c r="UIO1" s="224"/>
      <c r="UIP1" s="224"/>
      <c r="UIQ1" s="224"/>
      <c r="UIR1" s="224"/>
      <c r="UIS1" s="224"/>
      <c r="UIT1" s="224"/>
      <c r="UIU1" s="224"/>
      <c r="UIV1" s="224"/>
      <c r="UIW1" s="224"/>
      <c r="UIX1" s="224"/>
      <c r="UIY1" s="224"/>
      <c r="UIZ1" s="224"/>
      <c r="UJA1" s="224"/>
      <c r="UJB1" s="224"/>
      <c r="UJC1" s="224"/>
      <c r="UJD1" s="224"/>
      <c r="UJE1" s="224"/>
      <c r="UJF1" s="224"/>
      <c r="UJG1" s="224"/>
      <c r="UJH1" s="224"/>
      <c r="UJI1" s="224"/>
      <c r="UJJ1" s="224"/>
      <c r="UJK1" s="224"/>
      <c r="UJL1" s="224"/>
      <c r="UJM1" s="224"/>
      <c r="UJN1" s="224"/>
      <c r="UJO1" s="224"/>
      <c r="UJP1" s="224"/>
      <c r="UJQ1" s="224"/>
      <c r="UJR1" s="224"/>
      <c r="UJS1" s="224"/>
      <c r="UJT1" s="224"/>
      <c r="UJU1" s="224"/>
      <c r="UJV1" s="224"/>
      <c r="UJW1" s="224"/>
      <c r="UJX1" s="224"/>
      <c r="UJY1" s="224"/>
      <c r="UJZ1" s="224"/>
      <c r="UKA1" s="224"/>
      <c r="UKB1" s="224"/>
      <c r="UKC1" s="224"/>
      <c r="UKD1" s="224"/>
      <c r="UKE1" s="224"/>
      <c r="UKF1" s="224"/>
      <c r="UKG1" s="224"/>
      <c r="UKH1" s="224"/>
      <c r="UKI1" s="224"/>
      <c r="UKJ1" s="224"/>
      <c r="UKK1" s="224"/>
      <c r="UKL1" s="224"/>
      <c r="UKM1" s="224"/>
      <c r="UKN1" s="224"/>
      <c r="UKO1" s="224"/>
      <c r="UKP1" s="224"/>
      <c r="UKQ1" s="224"/>
      <c r="UKR1" s="224"/>
      <c r="UKS1" s="224"/>
      <c r="UKT1" s="224"/>
      <c r="UKU1" s="224"/>
      <c r="UKV1" s="224"/>
      <c r="UKW1" s="224"/>
      <c r="UKX1" s="224"/>
      <c r="UKY1" s="224"/>
      <c r="UKZ1" s="224"/>
      <c r="ULA1" s="224"/>
      <c r="ULB1" s="224"/>
      <c r="ULC1" s="224"/>
      <c r="ULD1" s="224"/>
      <c r="ULE1" s="224"/>
      <c r="ULF1" s="224"/>
      <c r="ULG1" s="224"/>
      <c r="ULH1" s="224"/>
      <c r="ULI1" s="224"/>
      <c r="ULJ1" s="224"/>
      <c r="ULK1" s="224"/>
      <c r="ULL1" s="224"/>
      <c r="ULM1" s="224"/>
      <c r="ULN1" s="224"/>
      <c r="ULO1" s="224"/>
      <c r="ULP1" s="224"/>
      <c r="ULQ1" s="224"/>
      <c r="ULR1" s="224"/>
      <c r="ULS1" s="224"/>
      <c r="ULT1" s="224"/>
      <c r="ULU1" s="224"/>
      <c r="ULV1" s="224"/>
      <c r="ULW1" s="224"/>
      <c r="ULX1" s="224"/>
      <c r="ULY1" s="224"/>
      <c r="ULZ1" s="224"/>
      <c r="UMA1" s="224"/>
      <c r="UMB1" s="224"/>
      <c r="UMC1" s="224"/>
      <c r="UMD1" s="224"/>
      <c r="UME1" s="224"/>
      <c r="UMF1" s="224"/>
      <c r="UMG1" s="224"/>
      <c r="UMH1" s="224"/>
      <c r="UMI1" s="224"/>
      <c r="UMJ1" s="224"/>
      <c r="UMK1" s="224"/>
      <c r="UML1" s="224"/>
      <c r="UMM1" s="224"/>
      <c r="UMN1" s="224"/>
      <c r="UMO1" s="224"/>
      <c r="UMP1" s="224"/>
      <c r="UMQ1" s="224"/>
      <c r="UMR1" s="224"/>
      <c r="UMS1" s="224"/>
      <c r="UMT1" s="224"/>
      <c r="UMU1" s="224"/>
      <c r="UMV1" s="224"/>
      <c r="UMW1" s="224"/>
      <c r="UMX1" s="224"/>
      <c r="UMY1" s="224"/>
      <c r="UMZ1" s="224"/>
      <c r="UNA1" s="224"/>
      <c r="UNB1" s="224"/>
      <c r="UNC1" s="224"/>
      <c r="UND1" s="224"/>
      <c r="UNE1" s="224"/>
      <c r="UNF1" s="224"/>
      <c r="UNG1" s="224"/>
      <c r="UNH1" s="224"/>
      <c r="UNI1" s="224"/>
      <c r="UNJ1" s="224"/>
      <c r="UNK1" s="224"/>
      <c r="UNL1" s="224"/>
      <c r="UNM1" s="224"/>
      <c r="UNN1" s="224"/>
      <c r="UNO1" s="224"/>
      <c r="UNP1" s="224"/>
      <c r="UNQ1" s="224"/>
      <c r="UNR1" s="224"/>
      <c r="UNS1" s="224"/>
      <c r="UNT1" s="224"/>
      <c r="UNU1" s="224"/>
      <c r="UNV1" s="224"/>
      <c r="UNW1" s="224"/>
      <c r="UNX1" s="224"/>
      <c r="UNY1" s="224"/>
      <c r="UNZ1" s="224"/>
      <c r="UOA1" s="224"/>
      <c r="UOB1" s="224"/>
      <c r="UOC1" s="224"/>
      <c r="UOD1" s="224"/>
      <c r="UOE1" s="224"/>
      <c r="UOF1" s="224"/>
      <c r="UOG1" s="224"/>
      <c r="UOH1" s="224"/>
      <c r="UOI1" s="224"/>
      <c r="UOJ1" s="224"/>
      <c r="UOK1" s="224"/>
      <c r="UOL1" s="224"/>
      <c r="UOM1" s="224"/>
      <c r="UON1" s="224"/>
      <c r="UOO1" s="224"/>
      <c r="UOP1" s="224"/>
      <c r="UOQ1" s="224"/>
      <c r="UOR1" s="224"/>
      <c r="UOS1" s="224"/>
      <c r="UOT1" s="224"/>
      <c r="UOU1" s="224"/>
      <c r="UOV1" s="224"/>
      <c r="UOW1" s="224"/>
      <c r="UOX1" s="224"/>
      <c r="UOY1" s="224"/>
      <c r="UOZ1" s="224"/>
      <c r="UPA1" s="224"/>
      <c r="UPB1" s="224"/>
      <c r="UPC1" s="224"/>
      <c r="UPD1" s="224"/>
      <c r="UPE1" s="224"/>
      <c r="UPF1" s="224"/>
      <c r="UPG1" s="224"/>
      <c r="UPH1" s="224"/>
      <c r="UPI1" s="224"/>
      <c r="UPJ1" s="224"/>
      <c r="UPK1" s="224"/>
      <c r="UPL1" s="224"/>
      <c r="UPM1" s="224"/>
      <c r="UPN1" s="224"/>
      <c r="UPO1" s="224"/>
      <c r="UPP1" s="224"/>
      <c r="UPQ1" s="224"/>
      <c r="UPR1" s="224"/>
      <c r="UPS1" s="224"/>
      <c r="UPT1" s="224"/>
      <c r="UPU1" s="224"/>
      <c r="UPV1" s="224"/>
      <c r="UPW1" s="224"/>
      <c r="UPX1" s="224"/>
      <c r="UPY1" s="224"/>
      <c r="UPZ1" s="224"/>
      <c r="UQA1" s="224"/>
      <c r="UQB1" s="224"/>
      <c r="UQC1" s="224"/>
      <c r="UQD1" s="224"/>
      <c r="UQE1" s="224"/>
      <c r="UQF1" s="224"/>
      <c r="UQG1" s="224"/>
      <c r="UQH1" s="224"/>
      <c r="UQI1" s="224"/>
      <c r="UQJ1" s="224"/>
      <c r="UQK1" s="224"/>
      <c r="UQL1" s="224"/>
      <c r="UQM1" s="224"/>
      <c r="UQN1" s="224"/>
      <c r="UQO1" s="224"/>
      <c r="UQP1" s="224"/>
      <c r="UQQ1" s="224"/>
      <c r="UQR1" s="224"/>
      <c r="UQS1" s="224"/>
      <c r="UQT1" s="224"/>
      <c r="UQU1" s="224"/>
      <c r="UQV1" s="224"/>
      <c r="UQW1" s="224"/>
      <c r="UQX1" s="224"/>
      <c r="UQY1" s="224"/>
      <c r="UQZ1" s="224"/>
      <c r="URA1" s="224"/>
      <c r="URB1" s="224"/>
      <c r="URC1" s="224"/>
      <c r="URD1" s="224"/>
      <c r="URE1" s="224"/>
      <c r="URF1" s="224"/>
      <c r="URG1" s="224"/>
      <c r="URH1" s="224"/>
      <c r="URI1" s="224"/>
      <c r="URJ1" s="224"/>
      <c r="URK1" s="224"/>
      <c r="URL1" s="224"/>
      <c r="URM1" s="224"/>
      <c r="URN1" s="224"/>
      <c r="URO1" s="224"/>
      <c r="URP1" s="224"/>
      <c r="URQ1" s="224"/>
      <c r="URR1" s="224"/>
      <c r="URS1" s="224"/>
      <c r="URT1" s="224"/>
      <c r="URU1" s="224"/>
      <c r="URV1" s="224"/>
      <c r="URW1" s="224"/>
      <c r="URX1" s="224"/>
      <c r="URY1" s="224"/>
      <c r="URZ1" s="224"/>
      <c r="USA1" s="224"/>
      <c r="USB1" s="224"/>
      <c r="USC1" s="224"/>
      <c r="USD1" s="224"/>
      <c r="USE1" s="224"/>
      <c r="USF1" s="224"/>
      <c r="USG1" s="224"/>
      <c r="USH1" s="224"/>
      <c r="USI1" s="224"/>
      <c r="USJ1" s="224"/>
      <c r="USK1" s="224"/>
      <c r="USL1" s="224"/>
      <c r="USM1" s="224"/>
      <c r="USN1" s="224"/>
      <c r="USO1" s="224"/>
      <c r="USP1" s="224"/>
      <c r="USQ1" s="224"/>
      <c r="USR1" s="224"/>
      <c r="USS1" s="224"/>
      <c r="UST1" s="224"/>
      <c r="USU1" s="224"/>
      <c r="USV1" s="224"/>
      <c r="USW1" s="224"/>
      <c r="USX1" s="224"/>
      <c r="USY1" s="224"/>
      <c r="USZ1" s="224"/>
      <c r="UTA1" s="224"/>
      <c r="UTB1" s="224"/>
      <c r="UTC1" s="224"/>
      <c r="UTD1" s="224"/>
      <c r="UTE1" s="224"/>
      <c r="UTF1" s="224"/>
      <c r="UTG1" s="224"/>
      <c r="UTH1" s="224"/>
      <c r="UTI1" s="224"/>
      <c r="UTJ1" s="224"/>
      <c r="UTK1" s="224"/>
      <c r="UTL1" s="224"/>
      <c r="UTM1" s="224"/>
      <c r="UTN1" s="224"/>
      <c r="UTO1" s="224"/>
      <c r="UTP1" s="224"/>
      <c r="UTQ1" s="224"/>
      <c r="UTR1" s="224"/>
      <c r="UTS1" s="224"/>
      <c r="UTT1" s="224"/>
      <c r="UTU1" s="224"/>
      <c r="UTV1" s="224"/>
      <c r="UTW1" s="224"/>
      <c r="UTX1" s="224"/>
      <c r="UTY1" s="224"/>
      <c r="UTZ1" s="224"/>
      <c r="UUA1" s="224"/>
      <c r="UUB1" s="224"/>
      <c r="UUC1" s="224"/>
      <c r="UUD1" s="224"/>
      <c r="UUE1" s="224"/>
      <c r="UUF1" s="224"/>
      <c r="UUG1" s="224"/>
      <c r="UUH1" s="224"/>
      <c r="UUI1" s="224"/>
      <c r="UUJ1" s="224"/>
      <c r="UUK1" s="224"/>
      <c r="UUL1" s="224"/>
      <c r="UUM1" s="224"/>
      <c r="UUN1" s="224"/>
      <c r="UUO1" s="224"/>
      <c r="UUP1" s="224"/>
      <c r="UUQ1" s="224"/>
      <c r="UUR1" s="224"/>
      <c r="UUS1" s="224"/>
      <c r="UUT1" s="224"/>
      <c r="UUU1" s="224"/>
      <c r="UUV1" s="224"/>
      <c r="UUW1" s="224"/>
      <c r="UUX1" s="224"/>
      <c r="UUY1" s="224"/>
      <c r="UUZ1" s="224"/>
      <c r="UVA1" s="224"/>
      <c r="UVB1" s="224"/>
      <c r="UVC1" s="224"/>
      <c r="UVD1" s="224"/>
      <c r="UVE1" s="224"/>
      <c r="UVF1" s="224"/>
      <c r="UVG1" s="224"/>
      <c r="UVH1" s="224"/>
      <c r="UVI1" s="224"/>
      <c r="UVJ1" s="224"/>
      <c r="UVK1" s="224"/>
      <c r="UVL1" s="224"/>
      <c r="UVM1" s="224"/>
      <c r="UVN1" s="224"/>
      <c r="UVO1" s="224"/>
      <c r="UVP1" s="224"/>
      <c r="UVQ1" s="224"/>
      <c r="UVR1" s="224"/>
      <c r="UVS1" s="224"/>
      <c r="UVT1" s="224"/>
      <c r="UVU1" s="224"/>
      <c r="UVV1" s="224"/>
      <c r="UVW1" s="224"/>
      <c r="UVX1" s="224"/>
      <c r="UVY1" s="224"/>
      <c r="UVZ1" s="224"/>
      <c r="UWA1" s="224"/>
      <c r="UWB1" s="224"/>
      <c r="UWC1" s="224"/>
      <c r="UWD1" s="224"/>
      <c r="UWE1" s="224"/>
      <c r="UWF1" s="224"/>
      <c r="UWG1" s="224"/>
      <c r="UWH1" s="224"/>
      <c r="UWI1" s="224"/>
      <c r="UWJ1" s="224"/>
      <c r="UWK1" s="224"/>
      <c r="UWL1" s="224"/>
      <c r="UWM1" s="224"/>
      <c r="UWN1" s="224"/>
      <c r="UWO1" s="224"/>
      <c r="UWP1" s="224"/>
      <c r="UWQ1" s="224"/>
      <c r="UWR1" s="224"/>
      <c r="UWS1" s="224"/>
      <c r="UWT1" s="224"/>
      <c r="UWU1" s="224"/>
      <c r="UWV1" s="224"/>
      <c r="UWW1" s="224"/>
      <c r="UWX1" s="224"/>
      <c r="UWY1" s="224"/>
      <c r="UWZ1" s="224"/>
      <c r="UXA1" s="224"/>
      <c r="UXB1" s="224"/>
      <c r="UXC1" s="224"/>
      <c r="UXD1" s="224"/>
      <c r="UXE1" s="224"/>
      <c r="UXF1" s="224"/>
      <c r="UXG1" s="224"/>
      <c r="UXH1" s="224"/>
      <c r="UXI1" s="224"/>
      <c r="UXJ1" s="224"/>
      <c r="UXK1" s="224"/>
      <c r="UXL1" s="224"/>
      <c r="UXM1" s="224"/>
      <c r="UXN1" s="224"/>
      <c r="UXO1" s="224"/>
      <c r="UXP1" s="224"/>
      <c r="UXQ1" s="224"/>
      <c r="UXR1" s="224"/>
      <c r="UXS1" s="224"/>
      <c r="UXT1" s="224"/>
      <c r="UXU1" s="224"/>
      <c r="UXV1" s="224"/>
      <c r="UXW1" s="224"/>
      <c r="UXX1" s="224"/>
      <c r="UXY1" s="224"/>
      <c r="UXZ1" s="224"/>
      <c r="UYA1" s="224"/>
      <c r="UYB1" s="224"/>
      <c r="UYC1" s="224"/>
      <c r="UYD1" s="224"/>
      <c r="UYE1" s="224"/>
      <c r="UYF1" s="224"/>
      <c r="UYG1" s="224"/>
      <c r="UYH1" s="224"/>
      <c r="UYI1" s="224"/>
      <c r="UYJ1" s="224"/>
      <c r="UYK1" s="224"/>
      <c r="UYL1" s="224"/>
      <c r="UYM1" s="224"/>
      <c r="UYN1" s="224"/>
      <c r="UYO1" s="224"/>
      <c r="UYP1" s="224"/>
      <c r="UYQ1" s="224"/>
      <c r="UYR1" s="224"/>
      <c r="UYS1" s="224"/>
      <c r="UYT1" s="224"/>
      <c r="UYU1" s="224"/>
      <c r="UYV1" s="224"/>
      <c r="UYW1" s="224"/>
      <c r="UYX1" s="224"/>
      <c r="UYY1" s="224"/>
      <c r="UYZ1" s="224"/>
      <c r="UZA1" s="224"/>
      <c r="UZB1" s="224"/>
      <c r="UZC1" s="224"/>
      <c r="UZD1" s="224"/>
      <c r="UZE1" s="224"/>
      <c r="UZF1" s="224"/>
      <c r="UZG1" s="224"/>
      <c r="UZH1" s="224"/>
      <c r="UZI1" s="224"/>
      <c r="UZJ1" s="224"/>
      <c r="UZK1" s="224"/>
      <c r="UZL1" s="224"/>
      <c r="UZM1" s="224"/>
      <c r="UZN1" s="224"/>
      <c r="UZO1" s="224"/>
      <c r="UZP1" s="224"/>
      <c r="UZQ1" s="224"/>
      <c r="UZR1" s="224"/>
      <c r="UZS1" s="224"/>
      <c r="UZT1" s="224"/>
      <c r="UZU1" s="224"/>
      <c r="UZV1" s="224"/>
      <c r="UZW1" s="224"/>
      <c r="UZX1" s="224"/>
      <c r="UZY1" s="224"/>
      <c r="UZZ1" s="224"/>
      <c r="VAA1" s="224"/>
      <c r="VAB1" s="224"/>
      <c r="VAC1" s="224"/>
      <c r="VAD1" s="224"/>
      <c r="VAE1" s="224"/>
      <c r="VAF1" s="224"/>
      <c r="VAG1" s="224"/>
      <c r="VAH1" s="224"/>
      <c r="VAI1" s="224"/>
      <c r="VAJ1" s="224"/>
      <c r="VAK1" s="224"/>
      <c r="VAL1" s="224"/>
      <c r="VAM1" s="224"/>
      <c r="VAN1" s="224"/>
      <c r="VAO1" s="224"/>
      <c r="VAP1" s="224"/>
      <c r="VAQ1" s="224"/>
      <c r="VAR1" s="224"/>
      <c r="VAS1" s="224"/>
      <c r="VAT1" s="224"/>
      <c r="VAU1" s="224"/>
      <c r="VAV1" s="224"/>
      <c r="VAW1" s="224"/>
      <c r="VAX1" s="224"/>
      <c r="VAY1" s="224"/>
      <c r="VAZ1" s="224"/>
      <c r="VBA1" s="224"/>
      <c r="VBB1" s="224"/>
      <c r="VBC1" s="224"/>
      <c r="VBD1" s="224"/>
      <c r="VBE1" s="224"/>
      <c r="VBF1" s="224"/>
      <c r="VBG1" s="224"/>
      <c r="VBH1" s="224"/>
      <c r="VBI1" s="224"/>
      <c r="VBJ1" s="224"/>
      <c r="VBK1" s="224"/>
      <c r="VBL1" s="224"/>
      <c r="VBM1" s="224"/>
      <c r="VBN1" s="224"/>
      <c r="VBO1" s="224"/>
      <c r="VBP1" s="224"/>
      <c r="VBQ1" s="224"/>
      <c r="VBR1" s="224"/>
      <c r="VBS1" s="224"/>
      <c r="VBT1" s="224"/>
      <c r="VBU1" s="224"/>
      <c r="VBV1" s="224"/>
      <c r="VBW1" s="224"/>
      <c r="VBX1" s="224"/>
      <c r="VBY1" s="224"/>
      <c r="VBZ1" s="224"/>
      <c r="VCA1" s="224"/>
      <c r="VCB1" s="224"/>
      <c r="VCC1" s="224"/>
      <c r="VCD1" s="224"/>
      <c r="VCE1" s="224"/>
      <c r="VCF1" s="224"/>
      <c r="VCG1" s="224"/>
      <c r="VCH1" s="224"/>
      <c r="VCI1" s="224"/>
      <c r="VCJ1" s="224"/>
      <c r="VCK1" s="224"/>
      <c r="VCL1" s="224"/>
      <c r="VCM1" s="224"/>
      <c r="VCN1" s="224"/>
      <c r="VCO1" s="224"/>
      <c r="VCP1" s="224"/>
      <c r="VCQ1" s="224"/>
      <c r="VCR1" s="224"/>
      <c r="VCS1" s="224"/>
      <c r="VCT1" s="224"/>
      <c r="VCU1" s="224"/>
      <c r="VCV1" s="224"/>
      <c r="VCW1" s="224"/>
      <c r="VCX1" s="224"/>
      <c r="VCY1" s="224"/>
      <c r="VCZ1" s="224"/>
      <c r="VDA1" s="224"/>
      <c r="VDB1" s="224"/>
      <c r="VDC1" s="224"/>
      <c r="VDD1" s="224"/>
      <c r="VDE1" s="224"/>
      <c r="VDF1" s="224"/>
      <c r="VDG1" s="224"/>
      <c r="VDH1" s="224"/>
      <c r="VDI1" s="224"/>
      <c r="VDJ1" s="224"/>
      <c r="VDK1" s="224"/>
      <c r="VDL1" s="224"/>
      <c r="VDM1" s="224"/>
      <c r="VDN1" s="224"/>
      <c r="VDO1" s="224"/>
      <c r="VDP1" s="224"/>
      <c r="VDQ1" s="224"/>
      <c r="VDR1" s="224"/>
      <c r="VDS1" s="224"/>
      <c r="VDT1" s="224"/>
      <c r="VDU1" s="224"/>
      <c r="VDV1" s="224"/>
      <c r="VDW1" s="224"/>
      <c r="VDX1" s="224"/>
      <c r="VDY1" s="224"/>
      <c r="VDZ1" s="224"/>
      <c r="VEA1" s="224"/>
      <c r="VEB1" s="224"/>
      <c r="VEC1" s="224"/>
      <c r="VED1" s="224"/>
      <c r="VEE1" s="224"/>
      <c r="VEF1" s="224"/>
      <c r="VEG1" s="224"/>
      <c r="VEH1" s="224"/>
      <c r="VEI1" s="224"/>
      <c r="VEJ1" s="224"/>
      <c r="VEK1" s="224"/>
      <c r="VEL1" s="224"/>
      <c r="VEM1" s="224"/>
      <c r="VEN1" s="224"/>
      <c r="VEO1" s="224"/>
      <c r="VEP1" s="224"/>
      <c r="VEQ1" s="224"/>
      <c r="VER1" s="224"/>
      <c r="VES1" s="224"/>
      <c r="VET1" s="224"/>
      <c r="VEU1" s="224"/>
      <c r="VEV1" s="224"/>
      <c r="VEW1" s="224"/>
      <c r="VEX1" s="224"/>
      <c r="VEY1" s="224"/>
      <c r="VEZ1" s="224"/>
      <c r="VFA1" s="224"/>
      <c r="VFB1" s="224"/>
      <c r="VFC1" s="224"/>
      <c r="VFD1" s="224"/>
      <c r="VFE1" s="224"/>
      <c r="VFF1" s="224"/>
      <c r="VFG1" s="224"/>
      <c r="VFH1" s="224"/>
      <c r="VFI1" s="224"/>
      <c r="VFJ1" s="224"/>
      <c r="VFK1" s="224"/>
      <c r="VFL1" s="224"/>
      <c r="VFM1" s="224"/>
      <c r="VFN1" s="224"/>
      <c r="VFO1" s="224"/>
      <c r="VFP1" s="224"/>
      <c r="VFQ1" s="224"/>
      <c r="VFR1" s="224"/>
      <c r="VFS1" s="224"/>
      <c r="VFT1" s="224"/>
      <c r="VFU1" s="224"/>
      <c r="VFV1" s="224"/>
      <c r="VFW1" s="224"/>
      <c r="VFX1" s="224"/>
      <c r="VFY1" s="224"/>
      <c r="VFZ1" s="224"/>
      <c r="VGA1" s="224"/>
      <c r="VGB1" s="224"/>
      <c r="VGC1" s="224"/>
      <c r="VGD1" s="224"/>
      <c r="VGE1" s="224"/>
      <c r="VGF1" s="224"/>
      <c r="VGG1" s="224"/>
      <c r="VGH1" s="224"/>
      <c r="VGI1" s="224"/>
      <c r="VGJ1" s="224"/>
      <c r="VGK1" s="224"/>
      <c r="VGL1" s="224"/>
      <c r="VGM1" s="224"/>
      <c r="VGN1" s="224"/>
      <c r="VGO1" s="224"/>
      <c r="VGP1" s="224"/>
      <c r="VGQ1" s="224"/>
      <c r="VGR1" s="224"/>
      <c r="VGS1" s="224"/>
      <c r="VGT1" s="224"/>
      <c r="VGU1" s="224"/>
      <c r="VGV1" s="224"/>
      <c r="VGW1" s="224"/>
      <c r="VGX1" s="224"/>
      <c r="VGY1" s="224"/>
      <c r="VGZ1" s="224"/>
      <c r="VHA1" s="224"/>
      <c r="VHB1" s="224"/>
      <c r="VHC1" s="224"/>
      <c r="VHD1" s="224"/>
      <c r="VHE1" s="224"/>
      <c r="VHF1" s="224"/>
      <c r="VHG1" s="224"/>
      <c r="VHH1" s="224"/>
      <c r="VHI1" s="224"/>
      <c r="VHJ1" s="224"/>
      <c r="VHK1" s="224"/>
      <c r="VHL1" s="224"/>
      <c r="VHM1" s="224"/>
      <c r="VHN1" s="224"/>
      <c r="VHO1" s="224"/>
      <c r="VHP1" s="224"/>
      <c r="VHQ1" s="224"/>
      <c r="VHR1" s="224"/>
      <c r="VHS1" s="224"/>
      <c r="VHT1" s="224"/>
      <c r="VHU1" s="224"/>
      <c r="VHV1" s="224"/>
      <c r="VHW1" s="224"/>
      <c r="VHX1" s="224"/>
      <c r="VHY1" s="224"/>
      <c r="VHZ1" s="224"/>
      <c r="VIA1" s="224"/>
      <c r="VIB1" s="224"/>
      <c r="VIC1" s="224"/>
      <c r="VID1" s="224"/>
      <c r="VIE1" s="224"/>
      <c r="VIF1" s="224"/>
      <c r="VIG1" s="224"/>
      <c r="VIH1" s="224"/>
      <c r="VII1" s="224"/>
      <c r="VIJ1" s="224"/>
      <c r="VIK1" s="224"/>
      <c r="VIL1" s="224"/>
      <c r="VIM1" s="224"/>
      <c r="VIN1" s="224"/>
      <c r="VIO1" s="224"/>
      <c r="VIP1" s="224"/>
      <c r="VIQ1" s="224"/>
      <c r="VIR1" s="224"/>
      <c r="VIS1" s="224"/>
      <c r="VIT1" s="224"/>
      <c r="VIU1" s="224"/>
      <c r="VIV1" s="224"/>
      <c r="VIW1" s="224"/>
      <c r="VIX1" s="224"/>
      <c r="VIY1" s="224"/>
      <c r="VIZ1" s="224"/>
      <c r="VJA1" s="224"/>
      <c r="VJB1" s="224"/>
      <c r="VJC1" s="224"/>
      <c r="VJD1" s="224"/>
      <c r="VJE1" s="224"/>
      <c r="VJF1" s="224"/>
      <c r="VJG1" s="224"/>
      <c r="VJH1" s="224"/>
      <c r="VJI1" s="224"/>
      <c r="VJJ1" s="224"/>
      <c r="VJK1" s="224"/>
      <c r="VJL1" s="224"/>
      <c r="VJM1" s="224"/>
      <c r="VJN1" s="224"/>
      <c r="VJO1" s="224"/>
      <c r="VJP1" s="224"/>
      <c r="VJQ1" s="224"/>
      <c r="VJR1" s="224"/>
      <c r="VJS1" s="224"/>
      <c r="VJT1" s="224"/>
      <c r="VJU1" s="224"/>
      <c r="VJV1" s="224"/>
      <c r="VJW1" s="224"/>
      <c r="VJX1" s="224"/>
      <c r="VJY1" s="224"/>
      <c r="VJZ1" s="224"/>
      <c r="VKA1" s="224"/>
      <c r="VKB1" s="224"/>
      <c r="VKC1" s="224"/>
      <c r="VKD1" s="224"/>
      <c r="VKE1" s="224"/>
      <c r="VKF1" s="224"/>
      <c r="VKG1" s="224"/>
      <c r="VKH1" s="224"/>
      <c r="VKI1" s="224"/>
      <c r="VKJ1" s="224"/>
      <c r="VKK1" s="224"/>
      <c r="VKL1" s="224"/>
      <c r="VKM1" s="224"/>
      <c r="VKN1" s="224"/>
      <c r="VKO1" s="224"/>
      <c r="VKP1" s="224"/>
      <c r="VKQ1" s="224"/>
      <c r="VKR1" s="224"/>
      <c r="VKS1" s="224"/>
      <c r="VKT1" s="224"/>
      <c r="VKU1" s="224"/>
      <c r="VKV1" s="224"/>
      <c r="VKW1" s="224"/>
      <c r="VKX1" s="224"/>
      <c r="VKY1" s="224"/>
      <c r="VKZ1" s="224"/>
      <c r="VLA1" s="224"/>
      <c r="VLB1" s="224"/>
      <c r="VLC1" s="224"/>
      <c r="VLD1" s="224"/>
      <c r="VLE1" s="224"/>
      <c r="VLF1" s="224"/>
      <c r="VLG1" s="224"/>
      <c r="VLH1" s="224"/>
      <c r="VLI1" s="224"/>
      <c r="VLJ1" s="224"/>
      <c r="VLK1" s="224"/>
      <c r="VLL1" s="224"/>
      <c r="VLM1" s="224"/>
      <c r="VLN1" s="224"/>
      <c r="VLO1" s="224"/>
      <c r="VLP1" s="224"/>
      <c r="VLQ1" s="224"/>
      <c r="VLR1" s="224"/>
      <c r="VLS1" s="224"/>
      <c r="VLT1" s="224"/>
      <c r="VLU1" s="224"/>
      <c r="VLV1" s="224"/>
      <c r="VLW1" s="224"/>
      <c r="VLX1" s="224"/>
      <c r="VLY1" s="224"/>
      <c r="VLZ1" s="224"/>
      <c r="VMA1" s="224"/>
      <c r="VMB1" s="224"/>
      <c r="VMC1" s="224"/>
      <c r="VMD1" s="224"/>
      <c r="VME1" s="224"/>
      <c r="VMF1" s="224"/>
      <c r="VMG1" s="224"/>
      <c r="VMH1" s="224"/>
      <c r="VMI1" s="224"/>
      <c r="VMJ1" s="224"/>
      <c r="VMK1" s="224"/>
      <c r="VML1" s="224"/>
      <c r="VMM1" s="224"/>
      <c r="VMN1" s="224"/>
      <c r="VMO1" s="224"/>
      <c r="VMP1" s="224"/>
      <c r="VMQ1" s="224"/>
      <c r="VMR1" s="224"/>
      <c r="VMS1" s="224"/>
      <c r="VMT1" s="224"/>
      <c r="VMU1" s="224"/>
      <c r="VMV1" s="224"/>
      <c r="VMW1" s="224"/>
      <c r="VMX1" s="224"/>
      <c r="VMY1" s="224"/>
      <c r="VMZ1" s="224"/>
      <c r="VNA1" s="224"/>
      <c r="VNB1" s="224"/>
      <c r="VNC1" s="224"/>
      <c r="VND1" s="224"/>
      <c r="VNE1" s="224"/>
      <c r="VNF1" s="224"/>
      <c r="VNG1" s="224"/>
      <c r="VNH1" s="224"/>
      <c r="VNI1" s="224"/>
      <c r="VNJ1" s="224"/>
      <c r="VNK1" s="224"/>
      <c r="VNL1" s="224"/>
      <c r="VNM1" s="224"/>
      <c r="VNN1" s="224"/>
      <c r="VNO1" s="224"/>
      <c r="VNP1" s="224"/>
      <c r="VNQ1" s="224"/>
      <c r="VNR1" s="224"/>
      <c r="VNS1" s="224"/>
      <c r="VNT1" s="224"/>
      <c r="VNU1" s="224"/>
      <c r="VNV1" s="224"/>
      <c r="VNW1" s="224"/>
      <c r="VNX1" s="224"/>
      <c r="VNY1" s="224"/>
      <c r="VNZ1" s="224"/>
      <c r="VOA1" s="224"/>
      <c r="VOB1" s="224"/>
      <c r="VOC1" s="224"/>
      <c r="VOD1" s="224"/>
      <c r="VOE1" s="224"/>
      <c r="VOF1" s="224"/>
      <c r="VOG1" s="224"/>
      <c r="VOH1" s="224"/>
      <c r="VOI1" s="224"/>
      <c r="VOJ1" s="224"/>
      <c r="VOK1" s="224"/>
      <c r="VOL1" s="224"/>
      <c r="VOM1" s="224"/>
      <c r="VON1" s="224"/>
      <c r="VOO1" s="224"/>
      <c r="VOP1" s="224"/>
      <c r="VOQ1" s="224"/>
      <c r="VOR1" s="224"/>
      <c r="VOS1" s="224"/>
      <c r="VOT1" s="224"/>
      <c r="VOU1" s="224"/>
      <c r="VOV1" s="224"/>
      <c r="VOW1" s="224"/>
      <c r="VOX1" s="224"/>
      <c r="VOY1" s="224"/>
      <c r="VOZ1" s="224"/>
      <c r="VPA1" s="224"/>
      <c r="VPB1" s="224"/>
      <c r="VPC1" s="224"/>
      <c r="VPD1" s="224"/>
      <c r="VPE1" s="224"/>
      <c r="VPF1" s="224"/>
      <c r="VPG1" s="224"/>
      <c r="VPH1" s="224"/>
      <c r="VPI1" s="224"/>
      <c r="VPJ1" s="224"/>
      <c r="VPK1" s="224"/>
      <c r="VPL1" s="224"/>
      <c r="VPM1" s="224"/>
      <c r="VPN1" s="224"/>
      <c r="VPO1" s="224"/>
      <c r="VPP1" s="224"/>
      <c r="VPQ1" s="224"/>
      <c r="VPR1" s="224"/>
      <c r="VPS1" s="224"/>
      <c r="VPT1" s="224"/>
      <c r="VPU1" s="224"/>
      <c r="VPV1" s="224"/>
      <c r="VPW1" s="224"/>
      <c r="VPX1" s="224"/>
      <c r="VPY1" s="224"/>
      <c r="VPZ1" s="224"/>
      <c r="VQA1" s="224"/>
      <c r="VQB1" s="224"/>
      <c r="VQC1" s="224"/>
      <c r="VQD1" s="224"/>
      <c r="VQE1" s="224"/>
      <c r="VQF1" s="224"/>
      <c r="VQG1" s="224"/>
      <c r="VQH1" s="224"/>
      <c r="VQI1" s="224"/>
      <c r="VQJ1" s="224"/>
      <c r="VQK1" s="224"/>
      <c r="VQL1" s="224"/>
      <c r="VQM1" s="224"/>
      <c r="VQN1" s="224"/>
      <c r="VQO1" s="224"/>
      <c r="VQP1" s="224"/>
      <c r="VQQ1" s="224"/>
      <c r="VQR1" s="224"/>
      <c r="VQS1" s="224"/>
      <c r="VQT1" s="224"/>
      <c r="VQU1" s="224"/>
      <c r="VQV1" s="224"/>
      <c r="VQW1" s="224"/>
      <c r="VQX1" s="224"/>
      <c r="VQY1" s="224"/>
      <c r="VQZ1" s="224"/>
      <c r="VRA1" s="224"/>
      <c r="VRB1" s="224"/>
      <c r="VRC1" s="224"/>
      <c r="VRD1" s="224"/>
      <c r="VRE1" s="224"/>
      <c r="VRF1" s="224"/>
      <c r="VRG1" s="224"/>
      <c r="VRH1" s="224"/>
      <c r="VRI1" s="224"/>
      <c r="VRJ1" s="224"/>
      <c r="VRK1" s="224"/>
      <c r="VRL1" s="224"/>
      <c r="VRM1" s="224"/>
      <c r="VRN1" s="224"/>
      <c r="VRO1" s="224"/>
      <c r="VRP1" s="224"/>
      <c r="VRQ1" s="224"/>
      <c r="VRR1" s="224"/>
      <c r="VRS1" s="224"/>
      <c r="VRT1" s="224"/>
      <c r="VRU1" s="224"/>
      <c r="VRV1" s="224"/>
      <c r="VRW1" s="224"/>
      <c r="VRX1" s="224"/>
      <c r="VRY1" s="224"/>
      <c r="VRZ1" s="224"/>
      <c r="VSA1" s="224"/>
      <c r="VSB1" s="224"/>
      <c r="VSC1" s="224"/>
      <c r="VSD1" s="224"/>
      <c r="VSE1" s="224"/>
      <c r="VSF1" s="224"/>
      <c r="VSG1" s="224"/>
      <c r="VSH1" s="224"/>
      <c r="VSI1" s="224"/>
      <c r="VSJ1" s="224"/>
      <c r="VSK1" s="224"/>
      <c r="VSL1" s="224"/>
      <c r="VSM1" s="224"/>
      <c r="VSN1" s="224"/>
      <c r="VSO1" s="224"/>
      <c r="VSP1" s="224"/>
      <c r="VSQ1" s="224"/>
      <c r="VSR1" s="224"/>
      <c r="VSS1" s="224"/>
      <c r="VST1" s="224"/>
      <c r="VSU1" s="224"/>
      <c r="VSV1" s="224"/>
      <c r="VSW1" s="224"/>
      <c r="VSX1" s="224"/>
      <c r="VSY1" s="224"/>
      <c r="VSZ1" s="224"/>
      <c r="VTA1" s="224"/>
      <c r="VTB1" s="224"/>
      <c r="VTC1" s="224"/>
      <c r="VTD1" s="224"/>
      <c r="VTE1" s="224"/>
      <c r="VTF1" s="224"/>
      <c r="VTG1" s="224"/>
      <c r="VTH1" s="224"/>
      <c r="VTI1" s="224"/>
      <c r="VTJ1" s="224"/>
      <c r="VTK1" s="224"/>
      <c r="VTL1" s="224"/>
      <c r="VTM1" s="224"/>
      <c r="VTN1" s="224"/>
      <c r="VTO1" s="224"/>
      <c r="VTP1" s="224"/>
      <c r="VTQ1" s="224"/>
      <c r="VTR1" s="224"/>
      <c r="VTS1" s="224"/>
      <c r="VTT1" s="224"/>
      <c r="VTU1" s="224"/>
      <c r="VTV1" s="224"/>
      <c r="VTW1" s="224"/>
      <c r="VTX1" s="224"/>
      <c r="VTY1" s="224"/>
      <c r="VTZ1" s="224"/>
      <c r="VUA1" s="224"/>
      <c r="VUB1" s="224"/>
      <c r="VUC1" s="224"/>
      <c r="VUD1" s="224"/>
      <c r="VUE1" s="224"/>
      <c r="VUF1" s="224"/>
      <c r="VUG1" s="224"/>
      <c r="VUH1" s="224"/>
      <c r="VUI1" s="224"/>
      <c r="VUJ1" s="224"/>
      <c r="VUK1" s="224"/>
      <c r="VUL1" s="224"/>
      <c r="VUM1" s="224"/>
      <c r="VUN1" s="224"/>
      <c r="VUO1" s="224"/>
      <c r="VUP1" s="224"/>
      <c r="VUQ1" s="224"/>
      <c r="VUR1" s="224"/>
      <c r="VUS1" s="224"/>
      <c r="VUT1" s="224"/>
      <c r="VUU1" s="224"/>
      <c r="VUV1" s="224"/>
      <c r="VUW1" s="224"/>
      <c r="VUX1" s="224"/>
      <c r="VUY1" s="224"/>
      <c r="VUZ1" s="224"/>
      <c r="VVA1" s="224"/>
      <c r="VVB1" s="224"/>
      <c r="VVC1" s="224"/>
      <c r="VVD1" s="224"/>
      <c r="VVE1" s="224"/>
      <c r="VVF1" s="224"/>
      <c r="VVG1" s="224"/>
      <c r="VVH1" s="224"/>
      <c r="VVI1" s="224"/>
      <c r="VVJ1" s="224"/>
      <c r="VVK1" s="224"/>
      <c r="VVL1" s="224"/>
      <c r="VVM1" s="224"/>
      <c r="VVN1" s="224"/>
      <c r="VVO1" s="224"/>
      <c r="VVP1" s="224"/>
      <c r="VVQ1" s="224"/>
      <c r="VVR1" s="224"/>
      <c r="VVS1" s="224"/>
      <c r="VVT1" s="224"/>
      <c r="VVU1" s="224"/>
      <c r="VVV1" s="224"/>
      <c r="VVW1" s="224"/>
      <c r="VVX1" s="224"/>
      <c r="VVY1" s="224"/>
      <c r="VVZ1" s="224"/>
      <c r="VWA1" s="224"/>
      <c r="VWB1" s="224"/>
      <c r="VWC1" s="224"/>
      <c r="VWD1" s="224"/>
      <c r="VWE1" s="224"/>
      <c r="VWF1" s="224"/>
      <c r="VWG1" s="224"/>
      <c r="VWH1" s="224"/>
      <c r="VWI1" s="224"/>
      <c r="VWJ1" s="224"/>
      <c r="VWK1" s="224"/>
      <c r="VWL1" s="224"/>
      <c r="VWM1" s="224"/>
      <c r="VWN1" s="224"/>
      <c r="VWO1" s="224"/>
      <c r="VWP1" s="224"/>
      <c r="VWQ1" s="224"/>
      <c r="VWR1" s="224"/>
      <c r="VWS1" s="224"/>
      <c r="VWT1" s="224"/>
      <c r="VWU1" s="224"/>
      <c r="VWV1" s="224"/>
      <c r="VWW1" s="224"/>
      <c r="VWX1" s="224"/>
      <c r="VWY1" s="224"/>
      <c r="VWZ1" s="224"/>
      <c r="VXA1" s="224"/>
      <c r="VXB1" s="224"/>
      <c r="VXC1" s="224"/>
      <c r="VXD1" s="224"/>
      <c r="VXE1" s="224"/>
      <c r="VXF1" s="224"/>
      <c r="VXG1" s="224"/>
      <c r="VXH1" s="224"/>
      <c r="VXI1" s="224"/>
      <c r="VXJ1" s="224"/>
      <c r="VXK1" s="224"/>
      <c r="VXL1" s="224"/>
      <c r="VXM1" s="224"/>
      <c r="VXN1" s="224"/>
      <c r="VXO1" s="224"/>
      <c r="VXP1" s="224"/>
      <c r="VXQ1" s="224"/>
      <c r="VXR1" s="224"/>
      <c r="VXS1" s="224"/>
      <c r="VXT1" s="224"/>
      <c r="VXU1" s="224"/>
      <c r="VXV1" s="224"/>
      <c r="VXW1" s="224"/>
      <c r="VXX1" s="224"/>
      <c r="VXY1" s="224"/>
      <c r="VXZ1" s="224"/>
      <c r="VYA1" s="224"/>
      <c r="VYB1" s="224"/>
      <c r="VYC1" s="224"/>
      <c r="VYD1" s="224"/>
      <c r="VYE1" s="224"/>
      <c r="VYF1" s="224"/>
      <c r="VYG1" s="224"/>
      <c r="VYH1" s="224"/>
      <c r="VYI1" s="224"/>
      <c r="VYJ1" s="224"/>
      <c r="VYK1" s="224"/>
      <c r="VYL1" s="224"/>
      <c r="VYM1" s="224"/>
      <c r="VYN1" s="224"/>
      <c r="VYO1" s="224"/>
      <c r="VYP1" s="224"/>
      <c r="VYQ1" s="224"/>
      <c r="VYR1" s="224"/>
      <c r="VYS1" s="224"/>
      <c r="VYT1" s="224"/>
      <c r="VYU1" s="224"/>
      <c r="VYV1" s="224"/>
      <c r="VYW1" s="224"/>
      <c r="VYX1" s="224"/>
      <c r="VYY1" s="224"/>
      <c r="VYZ1" s="224"/>
      <c r="VZA1" s="224"/>
      <c r="VZB1" s="224"/>
      <c r="VZC1" s="224"/>
      <c r="VZD1" s="224"/>
      <c r="VZE1" s="224"/>
      <c r="VZF1" s="224"/>
      <c r="VZG1" s="224"/>
      <c r="VZH1" s="224"/>
      <c r="VZI1" s="224"/>
      <c r="VZJ1" s="224"/>
      <c r="VZK1" s="224"/>
      <c r="VZL1" s="224"/>
      <c r="VZM1" s="224"/>
      <c r="VZN1" s="224"/>
      <c r="VZO1" s="224"/>
      <c r="VZP1" s="224"/>
      <c r="VZQ1" s="224"/>
      <c r="VZR1" s="224"/>
      <c r="VZS1" s="224"/>
      <c r="VZT1" s="224"/>
      <c r="VZU1" s="224"/>
      <c r="VZV1" s="224"/>
      <c r="VZW1" s="224"/>
      <c r="VZX1" s="224"/>
      <c r="VZY1" s="224"/>
      <c r="VZZ1" s="224"/>
      <c r="WAA1" s="224"/>
      <c r="WAB1" s="224"/>
      <c r="WAC1" s="224"/>
      <c r="WAD1" s="224"/>
      <c r="WAE1" s="224"/>
      <c r="WAF1" s="224"/>
      <c r="WAG1" s="224"/>
      <c r="WAH1" s="224"/>
      <c r="WAI1" s="224"/>
      <c r="WAJ1" s="224"/>
      <c r="WAK1" s="224"/>
      <c r="WAL1" s="224"/>
      <c r="WAM1" s="224"/>
      <c r="WAN1" s="224"/>
      <c r="WAO1" s="224"/>
      <c r="WAP1" s="224"/>
      <c r="WAQ1" s="224"/>
      <c r="WAR1" s="224"/>
      <c r="WAS1" s="224"/>
      <c r="WAT1" s="224"/>
      <c r="WAU1" s="224"/>
      <c r="WAV1" s="224"/>
      <c r="WAW1" s="224"/>
      <c r="WAX1" s="224"/>
      <c r="WAY1" s="224"/>
      <c r="WAZ1" s="224"/>
      <c r="WBA1" s="224"/>
      <c r="WBB1" s="224"/>
      <c r="WBC1" s="224"/>
      <c r="WBD1" s="224"/>
      <c r="WBE1" s="224"/>
      <c r="WBF1" s="224"/>
      <c r="WBG1" s="224"/>
      <c r="WBH1" s="224"/>
      <c r="WBI1" s="224"/>
      <c r="WBJ1" s="224"/>
      <c r="WBK1" s="224"/>
      <c r="WBL1" s="224"/>
      <c r="WBM1" s="224"/>
      <c r="WBN1" s="224"/>
      <c r="WBO1" s="224"/>
      <c r="WBP1" s="224"/>
      <c r="WBQ1" s="224"/>
      <c r="WBR1" s="224"/>
      <c r="WBS1" s="224"/>
      <c r="WBT1" s="224"/>
      <c r="WBU1" s="224"/>
      <c r="WBV1" s="224"/>
      <c r="WBW1" s="224"/>
      <c r="WBX1" s="224"/>
      <c r="WBY1" s="224"/>
      <c r="WBZ1" s="224"/>
      <c r="WCA1" s="224"/>
      <c r="WCB1" s="224"/>
      <c r="WCC1" s="224"/>
      <c r="WCD1" s="224"/>
      <c r="WCE1" s="224"/>
      <c r="WCF1" s="224"/>
      <c r="WCG1" s="224"/>
      <c r="WCH1" s="224"/>
      <c r="WCI1" s="224"/>
      <c r="WCJ1" s="224"/>
      <c r="WCK1" s="224"/>
      <c r="WCL1" s="224"/>
      <c r="WCM1" s="224"/>
      <c r="WCN1" s="224"/>
      <c r="WCO1" s="224"/>
      <c r="WCP1" s="224"/>
      <c r="WCQ1" s="224"/>
      <c r="WCR1" s="224"/>
      <c r="WCS1" s="224"/>
      <c r="WCT1" s="224"/>
      <c r="WCU1" s="224"/>
      <c r="WCV1" s="224"/>
      <c r="WCW1" s="224"/>
      <c r="WCX1" s="224"/>
      <c r="WCY1" s="224"/>
      <c r="WCZ1" s="224"/>
      <c r="WDA1" s="224"/>
      <c r="WDB1" s="224"/>
      <c r="WDC1" s="224"/>
      <c r="WDD1" s="224"/>
      <c r="WDE1" s="224"/>
      <c r="WDF1" s="224"/>
      <c r="WDG1" s="224"/>
      <c r="WDH1" s="224"/>
      <c r="WDI1" s="224"/>
      <c r="WDJ1" s="224"/>
      <c r="WDK1" s="224"/>
      <c r="WDL1" s="224"/>
      <c r="WDM1" s="224"/>
      <c r="WDN1" s="224"/>
      <c r="WDO1" s="224"/>
      <c r="WDP1" s="224"/>
      <c r="WDQ1" s="224"/>
      <c r="WDR1" s="224"/>
      <c r="WDS1" s="224"/>
      <c r="WDT1" s="224"/>
      <c r="WDU1" s="224"/>
      <c r="WDV1" s="224"/>
      <c r="WDW1" s="224"/>
      <c r="WDX1" s="224"/>
      <c r="WDY1" s="224"/>
      <c r="WDZ1" s="224"/>
      <c r="WEA1" s="224"/>
      <c r="WEB1" s="224"/>
      <c r="WEC1" s="224"/>
      <c r="WED1" s="224"/>
      <c r="WEE1" s="224"/>
      <c r="WEF1" s="224"/>
      <c r="WEG1" s="224"/>
      <c r="WEH1" s="224"/>
      <c r="WEI1" s="224"/>
      <c r="WEJ1" s="224"/>
      <c r="WEK1" s="224"/>
      <c r="WEL1" s="224"/>
      <c r="WEM1" s="224"/>
      <c r="WEN1" s="224"/>
      <c r="WEO1" s="224"/>
      <c r="WEP1" s="224"/>
      <c r="WEQ1" s="224"/>
      <c r="WER1" s="224"/>
      <c r="WES1" s="224"/>
      <c r="WET1" s="224"/>
      <c r="WEU1" s="224"/>
      <c r="WEV1" s="224"/>
      <c r="WEW1" s="224"/>
      <c r="WEX1" s="224"/>
      <c r="WEY1" s="224"/>
      <c r="WEZ1" s="224"/>
      <c r="WFA1" s="224"/>
      <c r="WFB1" s="224"/>
      <c r="WFC1" s="224"/>
      <c r="WFD1" s="224"/>
      <c r="WFE1" s="224"/>
      <c r="WFF1" s="224"/>
      <c r="WFG1" s="224"/>
      <c r="WFH1" s="224"/>
      <c r="WFI1" s="224"/>
      <c r="WFJ1" s="224"/>
      <c r="WFK1" s="224"/>
      <c r="WFL1" s="224"/>
      <c r="WFM1" s="224"/>
      <c r="WFN1" s="224"/>
      <c r="WFO1" s="224"/>
      <c r="WFP1" s="224"/>
      <c r="WFQ1" s="224"/>
      <c r="WFR1" s="224"/>
      <c r="WFS1" s="224"/>
      <c r="WFT1" s="224"/>
      <c r="WFU1" s="224"/>
      <c r="WFV1" s="224"/>
      <c r="WFW1" s="224"/>
      <c r="WFX1" s="224"/>
      <c r="WFY1" s="224"/>
      <c r="WFZ1" s="224"/>
      <c r="WGA1" s="224"/>
      <c r="WGB1" s="224"/>
      <c r="WGC1" s="224"/>
      <c r="WGD1" s="224"/>
      <c r="WGE1" s="224"/>
      <c r="WGF1" s="224"/>
      <c r="WGG1" s="224"/>
      <c r="WGH1" s="224"/>
      <c r="WGI1" s="224"/>
      <c r="WGJ1" s="224"/>
      <c r="WGK1" s="224"/>
      <c r="WGL1" s="224"/>
      <c r="WGM1" s="224"/>
      <c r="WGN1" s="224"/>
      <c r="WGO1" s="224"/>
      <c r="WGP1" s="224"/>
      <c r="WGQ1" s="224"/>
      <c r="WGR1" s="224"/>
      <c r="WGS1" s="224"/>
      <c r="WGT1" s="224"/>
      <c r="WGU1" s="224"/>
      <c r="WGV1" s="224"/>
      <c r="WGW1" s="224"/>
      <c r="WGX1" s="224"/>
      <c r="WGY1" s="224"/>
      <c r="WGZ1" s="224"/>
      <c r="WHA1" s="224"/>
      <c r="WHB1" s="224"/>
      <c r="WHC1" s="224"/>
      <c r="WHD1" s="224"/>
      <c r="WHE1" s="224"/>
      <c r="WHF1" s="224"/>
      <c r="WHG1" s="224"/>
      <c r="WHH1" s="224"/>
      <c r="WHI1" s="224"/>
      <c r="WHJ1" s="224"/>
      <c r="WHK1" s="224"/>
      <c r="WHL1" s="224"/>
      <c r="WHM1" s="224"/>
      <c r="WHN1" s="224"/>
      <c r="WHO1" s="224"/>
      <c r="WHP1" s="224"/>
      <c r="WHQ1" s="224"/>
      <c r="WHR1" s="224"/>
      <c r="WHS1" s="224"/>
      <c r="WHT1" s="224"/>
      <c r="WHU1" s="224"/>
      <c r="WHV1" s="224"/>
      <c r="WHW1" s="224"/>
      <c r="WHX1" s="224"/>
      <c r="WHY1" s="224"/>
      <c r="WHZ1" s="224"/>
      <c r="WIA1" s="224"/>
      <c r="WIB1" s="224"/>
      <c r="WIC1" s="224"/>
      <c r="WID1" s="224"/>
      <c r="WIE1" s="224"/>
      <c r="WIF1" s="224"/>
      <c r="WIG1" s="224"/>
      <c r="WIH1" s="224"/>
      <c r="WII1" s="224"/>
      <c r="WIJ1" s="224"/>
      <c r="WIK1" s="224"/>
      <c r="WIL1" s="224"/>
      <c r="WIM1" s="224"/>
      <c r="WIN1" s="224"/>
      <c r="WIO1" s="224"/>
      <c r="WIP1" s="224"/>
      <c r="WIQ1" s="224"/>
      <c r="WIR1" s="224"/>
      <c r="WIS1" s="224"/>
      <c r="WIT1" s="224"/>
      <c r="WIU1" s="224"/>
      <c r="WIV1" s="224"/>
      <c r="WIW1" s="224"/>
      <c r="WIX1" s="224"/>
      <c r="WIY1" s="224"/>
      <c r="WIZ1" s="224"/>
      <c r="WJA1" s="224"/>
      <c r="WJB1" s="224"/>
      <c r="WJC1" s="224"/>
      <c r="WJD1" s="224"/>
      <c r="WJE1" s="224"/>
      <c r="WJF1" s="224"/>
      <c r="WJG1" s="224"/>
      <c r="WJH1" s="224"/>
      <c r="WJI1" s="224"/>
      <c r="WJJ1" s="224"/>
      <c r="WJK1" s="224"/>
      <c r="WJL1" s="224"/>
      <c r="WJM1" s="224"/>
      <c r="WJN1" s="224"/>
      <c r="WJO1" s="224"/>
      <c r="WJP1" s="224"/>
      <c r="WJQ1" s="224"/>
      <c r="WJR1" s="224"/>
      <c r="WJS1" s="224"/>
      <c r="WJT1" s="224"/>
      <c r="WJU1" s="224"/>
      <c r="WJV1" s="224"/>
      <c r="WJW1" s="224"/>
      <c r="WJX1" s="224"/>
      <c r="WJY1" s="224"/>
      <c r="WJZ1" s="224"/>
      <c r="WKA1" s="224"/>
      <c r="WKB1" s="224"/>
      <c r="WKC1" s="224"/>
      <c r="WKD1" s="224"/>
      <c r="WKE1" s="224"/>
      <c r="WKF1" s="224"/>
      <c r="WKG1" s="224"/>
      <c r="WKH1" s="224"/>
      <c r="WKI1" s="224"/>
      <c r="WKJ1" s="224"/>
      <c r="WKK1" s="224"/>
      <c r="WKL1" s="224"/>
      <c r="WKM1" s="224"/>
      <c r="WKN1" s="224"/>
      <c r="WKO1" s="224"/>
      <c r="WKP1" s="224"/>
      <c r="WKQ1" s="224"/>
      <c r="WKR1" s="224"/>
      <c r="WKS1" s="224"/>
      <c r="WKT1" s="224"/>
      <c r="WKU1" s="224"/>
      <c r="WKV1" s="224"/>
      <c r="WKW1" s="224"/>
      <c r="WKX1" s="224"/>
      <c r="WKY1" s="224"/>
      <c r="WKZ1" s="224"/>
      <c r="WLA1" s="224"/>
      <c r="WLB1" s="224"/>
      <c r="WLC1" s="224"/>
      <c r="WLD1" s="224"/>
      <c r="WLE1" s="224"/>
      <c r="WLF1" s="224"/>
      <c r="WLG1" s="224"/>
      <c r="WLH1" s="224"/>
      <c r="WLI1" s="224"/>
      <c r="WLJ1" s="224"/>
      <c r="WLK1" s="224"/>
      <c r="WLL1" s="224"/>
      <c r="WLM1" s="224"/>
      <c r="WLN1" s="224"/>
      <c r="WLO1" s="224"/>
      <c r="WLP1" s="224"/>
      <c r="WLQ1" s="224"/>
      <c r="WLR1" s="224"/>
      <c r="WLS1" s="224"/>
      <c r="WLT1" s="224"/>
      <c r="WLU1" s="224"/>
      <c r="WLV1" s="224"/>
      <c r="WLW1" s="224"/>
      <c r="WLX1" s="224"/>
      <c r="WLY1" s="224"/>
      <c r="WLZ1" s="224"/>
      <c r="WMA1" s="224"/>
      <c r="WMB1" s="224"/>
      <c r="WMC1" s="224"/>
      <c r="WMD1" s="224"/>
      <c r="WME1" s="224"/>
      <c r="WMF1" s="224"/>
      <c r="WMG1" s="224"/>
      <c r="WMH1" s="224"/>
      <c r="WMI1" s="224"/>
      <c r="WMJ1" s="224"/>
      <c r="WMK1" s="224"/>
      <c r="WML1" s="224"/>
      <c r="WMM1" s="224"/>
      <c r="WMN1" s="224"/>
      <c r="WMO1" s="224"/>
      <c r="WMP1" s="224"/>
      <c r="WMQ1" s="224"/>
      <c r="WMR1" s="224"/>
      <c r="WMS1" s="224"/>
      <c r="WMT1" s="224"/>
      <c r="WMU1" s="224"/>
      <c r="WMV1" s="224"/>
      <c r="WMW1" s="224"/>
      <c r="WMX1" s="224"/>
      <c r="WMY1" s="224"/>
      <c r="WMZ1" s="224"/>
      <c r="WNA1" s="224"/>
      <c r="WNB1" s="224"/>
      <c r="WNC1" s="224"/>
      <c r="WND1" s="224"/>
      <c r="WNE1" s="224"/>
      <c r="WNF1" s="224"/>
      <c r="WNG1" s="224"/>
      <c r="WNH1" s="224"/>
      <c r="WNI1" s="224"/>
      <c r="WNJ1" s="224"/>
      <c r="WNK1" s="224"/>
      <c r="WNL1" s="224"/>
      <c r="WNM1" s="224"/>
      <c r="WNN1" s="224"/>
      <c r="WNO1" s="224"/>
      <c r="WNP1" s="224"/>
      <c r="WNQ1" s="224"/>
      <c r="WNR1" s="224"/>
      <c r="WNS1" s="224"/>
      <c r="WNT1" s="224"/>
      <c r="WNU1" s="224"/>
      <c r="WNV1" s="224"/>
      <c r="WNW1" s="224"/>
      <c r="WNX1" s="224"/>
      <c r="WNY1" s="224"/>
      <c r="WNZ1" s="224"/>
      <c r="WOA1" s="224"/>
      <c r="WOB1" s="224"/>
      <c r="WOC1" s="224"/>
      <c r="WOD1" s="224"/>
      <c r="WOE1" s="224"/>
      <c r="WOF1" s="224"/>
      <c r="WOG1" s="224"/>
      <c r="WOH1" s="224"/>
      <c r="WOI1" s="224"/>
      <c r="WOJ1" s="224"/>
      <c r="WOK1" s="224"/>
      <c r="WOL1" s="224"/>
      <c r="WOM1" s="224"/>
      <c r="WON1" s="224"/>
      <c r="WOO1" s="224"/>
      <c r="WOP1" s="224"/>
      <c r="WOQ1" s="224"/>
      <c r="WOR1" s="224"/>
      <c r="WOS1" s="224"/>
      <c r="WOT1" s="224"/>
      <c r="WOU1" s="224"/>
      <c r="WOV1" s="224"/>
      <c r="WOW1" s="224"/>
      <c r="WOX1" s="224"/>
      <c r="WOY1" s="224"/>
      <c r="WOZ1" s="224"/>
      <c r="WPA1" s="224"/>
      <c r="WPB1" s="224"/>
      <c r="WPC1" s="224"/>
      <c r="WPD1" s="224"/>
      <c r="WPE1" s="224"/>
      <c r="WPF1" s="224"/>
      <c r="WPG1" s="224"/>
      <c r="WPH1" s="224"/>
      <c r="WPI1" s="224"/>
      <c r="WPJ1" s="224"/>
      <c r="WPK1" s="224"/>
      <c r="WPL1" s="224"/>
      <c r="WPM1" s="224"/>
      <c r="WPN1" s="224"/>
      <c r="WPO1" s="224"/>
      <c r="WPP1" s="224"/>
      <c r="WPQ1" s="224"/>
      <c r="WPR1" s="224"/>
      <c r="WPS1" s="224"/>
      <c r="WPT1" s="224"/>
      <c r="WPU1" s="224"/>
      <c r="WPV1" s="224"/>
      <c r="WPW1" s="224"/>
      <c r="WPX1" s="224"/>
      <c r="WPY1" s="224"/>
      <c r="WPZ1" s="224"/>
      <c r="WQA1" s="224"/>
      <c r="WQB1" s="224"/>
      <c r="WQC1" s="224"/>
      <c r="WQD1" s="224"/>
      <c r="WQE1" s="224"/>
      <c r="WQF1" s="224"/>
      <c r="WQG1" s="224"/>
      <c r="WQH1" s="224"/>
      <c r="WQI1" s="224"/>
      <c r="WQJ1" s="224"/>
      <c r="WQK1" s="224"/>
      <c r="WQL1" s="224"/>
      <c r="WQM1" s="224"/>
      <c r="WQN1" s="224"/>
      <c r="WQO1" s="224"/>
      <c r="WQP1" s="224"/>
      <c r="WQQ1" s="224"/>
      <c r="WQR1" s="224"/>
      <c r="WQS1" s="224"/>
      <c r="WQT1" s="224"/>
      <c r="WQU1" s="224"/>
      <c r="WQV1" s="224"/>
      <c r="WQW1" s="224"/>
      <c r="WQX1" s="224"/>
      <c r="WQY1" s="224"/>
      <c r="WQZ1" s="224"/>
      <c r="WRA1" s="224"/>
      <c r="WRB1" s="224"/>
      <c r="WRC1" s="224"/>
      <c r="WRD1" s="224"/>
      <c r="WRE1" s="224"/>
      <c r="WRF1" s="224"/>
      <c r="WRG1" s="224"/>
      <c r="WRH1" s="224"/>
      <c r="WRI1" s="224"/>
      <c r="WRJ1" s="224"/>
      <c r="WRK1" s="224"/>
      <c r="WRL1" s="224"/>
      <c r="WRM1" s="224"/>
      <c r="WRN1" s="224"/>
      <c r="WRO1" s="224"/>
      <c r="WRP1" s="224"/>
      <c r="WRQ1" s="224"/>
      <c r="WRR1" s="224"/>
      <c r="WRS1" s="224"/>
      <c r="WRT1" s="224"/>
      <c r="WRU1" s="224"/>
      <c r="WRV1" s="224"/>
      <c r="WRW1" s="224"/>
      <c r="WRX1" s="224"/>
      <c r="WRY1" s="224"/>
      <c r="WRZ1" s="224"/>
      <c r="WSA1" s="224"/>
      <c r="WSB1" s="224"/>
      <c r="WSC1" s="224"/>
      <c r="WSD1" s="224"/>
      <c r="WSE1" s="224"/>
      <c r="WSF1" s="224"/>
      <c r="WSG1" s="224"/>
      <c r="WSH1" s="224"/>
      <c r="WSI1" s="224"/>
      <c r="WSJ1" s="224"/>
      <c r="WSK1" s="224"/>
      <c r="WSL1" s="224"/>
      <c r="WSM1" s="224"/>
      <c r="WSN1" s="224"/>
      <c r="WSO1" s="224"/>
      <c r="WSP1" s="224"/>
      <c r="WSQ1" s="224"/>
      <c r="WSR1" s="224"/>
      <c r="WSS1" s="224"/>
      <c r="WST1" s="224"/>
      <c r="WSU1" s="224"/>
      <c r="WSV1" s="224"/>
      <c r="WSW1" s="224"/>
      <c r="WSX1" s="224"/>
      <c r="WSY1" s="224"/>
      <c r="WSZ1" s="224"/>
      <c r="WTA1" s="224"/>
      <c r="WTB1" s="224"/>
      <c r="WTC1" s="224"/>
      <c r="WTD1" s="224"/>
      <c r="WTE1" s="224"/>
      <c r="WTF1" s="224"/>
      <c r="WTG1" s="224"/>
      <c r="WTH1" s="224"/>
      <c r="WTI1" s="224"/>
      <c r="WTJ1" s="224"/>
      <c r="WTK1" s="224"/>
      <c r="WTL1" s="224"/>
      <c r="WTM1" s="224"/>
      <c r="WTN1" s="224"/>
      <c r="WTO1" s="224"/>
      <c r="WTP1" s="224"/>
      <c r="WTQ1" s="224"/>
      <c r="WTR1" s="224"/>
      <c r="WTS1" s="224"/>
      <c r="WTT1" s="224"/>
      <c r="WTU1" s="224"/>
      <c r="WTV1" s="224"/>
      <c r="WTW1" s="224"/>
      <c r="WTX1" s="224"/>
      <c r="WTY1" s="224"/>
      <c r="WTZ1" s="224"/>
      <c r="WUA1" s="224"/>
      <c r="WUB1" s="224"/>
      <c r="WUC1" s="224"/>
      <c r="WUD1" s="224"/>
      <c r="WUE1" s="224"/>
      <c r="WUF1" s="224"/>
      <c r="WUG1" s="224"/>
      <c r="WUH1" s="224"/>
      <c r="WUI1" s="224"/>
      <c r="WUJ1" s="224"/>
      <c r="WUK1" s="224"/>
      <c r="WUL1" s="224"/>
      <c r="WUM1" s="224"/>
      <c r="WUN1" s="224"/>
      <c r="WUO1" s="224"/>
      <c r="WUP1" s="224"/>
      <c r="WUQ1" s="224"/>
      <c r="WUR1" s="224"/>
      <c r="WUS1" s="224"/>
      <c r="WUT1" s="224"/>
      <c r="WUU1" s="224"/>
      <c r="WUV1" s="224"/>
      <c r="WUW1" s="224"/>
      <c r="WUX1" s="224"/>
      <c r="WUY1" s="224"/>
      <c r="WUZ1" s="224"/>
      <c r="WVA1" s="224"/>
      <c r="WVB1" s="224"/>
      <c r="WVC1" s="224"/>
      <c r="WVD1" s="224"/>
      <c r="WVE1" s="224"/>
      <c r="WVF1" s="224"/>
      <c r="WVG1" s="224"/>
      <c r="WVH1" s="224"/>
      <c r="WVI1" s="224"/>
      <c r="WVJ1" s="224"/>
      <c r="WVK1" s="224"/>
      <c r="WVL1" s="224"/>
      <c r="WVM1" s="224"/>
      <c r="WVN1" s="224"/>
      <c r="WVO1" s="224"/>
      <c r="WVP1" s="224"/>
      <c r="WVQ1" s="224"/>
      <c r="WVR1" s="224"/>
      <c r="WVS1" s="224"/>
      <c r="WVT1" s="224"/>
      <c r="WVU1" s="224"/>
      <c r="WVV1" s="224"/>
      <c r="WVW1" s="224"/>
      <c r="WVX1" s="224"/>
      <c r="WVY1" s="224"/>
      <c r="WVZ1" s="224"/>
      <c r="WWA1" s="224"/>
      <c r="WWB1" s="224"/>
      <c r="WWC1" s="224"/>
      <c r="WWD1" s="224"/>
      <c r="WWE1" s="224"/>
      <c r="WWF1" s="224"/>
      <c r="WWG1" s="224"/>
      <c r="WWH1" s="224"/>
      <c r="WWI1" s="224"/>
      <c r="WWJ1" s="224"/>
      <c r="WWK1" s="224"/>
      <c r="WWL1" s="224"/>
      <c r="WWM1" s="224"/>
      <c r="WWN1" s="224"/>
      <c r="WWO1" s="224"/>
      <c r="WWP1" s="224"/>
      <c r="WWQ1" s="224"/>
      <c r="WWR1" s="224"/>
      <c r="WWS1" s="224"/>
      <c r="WWT1" s="224"/>
      <c r="WWU1" s="224"/>
      <c r="WWV1" s="224"/>
      <c r="WWW1" s="224"/>
      <c r="WWX1" s="224"/>
      <c r="WWY1" s="224"/>
      <c r="WWZ1" s="224"/>
      <c r="WXA1" s="224"/>
      <c r="WXB1" s="224"/>
      <c r="WXC1" s="224"/>
      <c r="WXD1" s="224"/>
      <c r="WXE1" s="224"/>
      <c r="WXF1" s="224"/>
      <c r="WXG1" s="224"/>
      <c r="WXH1" s="224"/>
      <c r="WXI1" s="224"/>
      <c r="WXJ1" s="224"/>
      <c r="WXK1" s="224"/>
      <c r="WXL1" s="224"/>
      <c r="WXM1" s="224"/>
      <c r="WXN1" s="224"/>
      <c r="WXO1" s="224"/>
      <c r="WXP1" s="224"/>
      <c r="WXQ1" s="224"/>
      <c r="WXR1" s="224"/>
      <c r="WXS1" s="224"/>
      <c r="WXT1" s="224"/>
      <c r="WXU1" s="224"/>
      <c r="WXV1" s="224"/>
      <c r="WXW1" s="224"/>
      <c r="WXX1" s="224"/>
      <c r="WXY1" s="224"/>
      <c r="WXZ1" s="224"/>
      <c r="WYA1" s="224"/>
      <c r="WYB1" s="224"/>
      <c r="WYC1" s="224"/>
      <c r="WYD1" s="224"/>
      <c r="WYE1" s="224"/>
      <c r="WYF1" s="224"/>
      <c r="WYG1" s="224"/>
      <c r="WYH1" s="224"/>
      <c r="WYI1" s="224"/>
      <c r="WYJ1" s="224"/>
      <c r="WYK1" s="224"/>
      <c r="WYL1" s="224"/>
      <c r="WYM1" s="224"/>
      <c r="WYN1" s="224"/>
      <c r="WYO1" s="224"/>
      <c r="WYP1" s="224"/>
      <c r="WYQ1" s="224"/>
      <c r="WYR1" s="224"/>
      <c r="WYS1" s="224"/>
      <c r="WYT1" s="224"/>
      <c r="WYU1" s="224"/>
      <c r="WYV1" s="224"/>
      <c r="WYW1" s="224"/>
      <c r="WYX1" s="224"/>
      <c r="WYY1" s="224"/>
      <c r="WYZ1" s="224"/>
      <c r="WZA1" s="224"/>
      <c r="WZB1" s="224"/>
      <c r="WZC1" s="224"/>
      <c r="WZD1" s="224"/>
      <c r="WZE1" s="224"/>
      <c r="WZF1" s="224"/>
      <c r="WZG1" s="224"/>
      <c r="WZH1" s="224"/>
      <c r="WZI1" s="224"/>
      <c r="WZJ1" s="224"/>
      <c r="WZK1" s="224"/>
      <c r="WZL1" s="224"/>
      <c r="WZM1" s="224"/>
      <c r="WZN1" s="224"/>
      <c r="WZO1" s="224"/>
      <c r="WZP1" s="224"/>
      <c r="WZQ1" s="224"/>
      <c r="WZR1" s="224"/>
      <c r="WZS1" s="224"/>
      <c r="WZT1" s="224"/>
      <c r="WZU1" s="224"/>
      <c r="WZV1" s="224"/>
      <c r="WZW1" s="224"/>
      <c r="WZX1" s="224"/>
      <c r="WZY1" s="224"/>
      <c r="WZZ1" s="224"/>
      <c r="XAA1" s="224"/>
      <c r="XAB1" s="224"/>
      <c r="XAC1" s="224"/>
      <c r="XAD1" s="224"/>
      <c r="XAE1" s="224"/>
      <c r="XAF1" s="224"/>
      <c r="XAG1" s="224"/>
      <c r="XAH1" s="224"/>
      <c r="XAI1" s="224"/>
      <c r="XAJ1" s="224"/>
      <c r="XAK1" s="224"/>
      <c r="XAL1" s="224"/>
      <c r="XAM1" s="224"/>
      <c r="XAN1" s="224"/>
      <c r="XAO1" s="224"/>
      <c r="XAP1" s="224"/>
      <c r="XAQ1" s="224"/>
      <c r="XAR1" s="224"/>
      <c r="XAS1" s="224"/>
      <c r="XAT1" s="224"/>
      <c r="XAU1" s="224"/>
      <c r="XAV1" s="224"/>
      <c r="XAW1" s="224"/>
      <c r="XAX1" s="224"/>
      <c r="XAY1" s="224"/>
      <c r="XAZ1" s="224"/>
      <c r="XBA1" s="224"/>
      <c r="XBB1" s="224"/>
      <c r="XBC1" s="224"/>
      <c r="XBD1" s="224"/>
      <c r="XBE1" s="224"/>
      <c r="XBF1" s="224"/>
      <c r="XBG1" s="224"/>
      <c r="XBH1" s="224"/>
      <c r="XBI1" s="224"/>
      <c r="XBJ1" s="224"/>
      <c r="XBK1" s="224"/>
      <c r="XBL1" s="224"/>
      <c r="XBM1" s="224"/>
      <c r="XBN1" s="224"/>
      <c r="XBO1" s="224"/>
      <c r="XBP1" s="224"/>
      <c r="XBQ1" s="224"/>
      <c r="XBR1" s="224"/>
      <c r="XBS1" s="224"/>
      <c r="XBT1" s="224"/>
      <c r="XBU1" s="224"/>
      <c r="XBV1" s="224"/>
      <c r="XBW1" s="224"/>
      <c r="XBX1" s="224"/>
      <c r="XBY1" s="224"/>
      <c r="XBZ1" s="224"/>
      <c r="XCA1" s="224"/>
      <c r="XCB1" s="224"/>
      <c r="XCC1" s="224"/>
      <c r="XCD1" s="224"/>
      <c r="XCE1" s="224"/>
      <c r="XCF1" s="224"/>
      <c r="XCG1" s="224"/>
      <c r="XCH1" s="224"/>
      <c r="XCI1" s="224"/>
      <c r="XCJ1" s="224"/>
      <c r="XCK1" s="224"/>
      <c r="XCL1" s="224"/>
      <c r="XCM1" s="224"/>
      <c r="XCN1" s="224"/>
      <c r="XCO1" s="224"/>
      <c r="XCP1" s="224"/>
      <c r="XCQ1" s="224"/>
      <c r="XCR1" s="224"/>
      <c r="XCS1" s="224"/>
      <c r="XCT1" s="224"/>
      <c r="XCU1" s="224"/>
      <c r="XCV1" s="224"/>
      <c r="XCW1" s="224"/>
      <c r="XCX1" s="224"/>
      <c r="XCY1" s="224"/>
      <c r="XCZ1" s="224"/>
      <c r="XDA1" s="224"/>
      <c r="XDB1" s="224"/>
      <c r="XDC1" s="224"/>
      <c r="XDD1" s="224"/>
      <c r="XDE1" s="224"/>
      <c r="XDF1" s="224"/>
      <c r="XDG1" s="224"/>
      <c r="XDH1" s="224"/>
      <c r="XDI1" s="224"/>
      <c r="XDJ1" s="224"/>
      <c r="XDK1" s="224"/>
      <c r="XDL1" s="224"/>
      <c r="XDM1" s="224"/>
      <c r="XDN1" s="224"/>
      <c r="XDO1" s="224"/>
      <c r="XDP1" s="224"/>
      <c r="XDQ1" s="224"/>
      <c r="XDR1" s="224"/>
      <c r="XDS1" s="224"/>
      <c r="XDT1" s="224"/>
      <c r="XDU1" s="224"/>
      <c r="XDV1" s="224"/>
      <c r="XDW1" s="224"/>
      <c r="XDX1" s="224"/>
      <c r="XDY1" s="224"/>
      <c r="XDZ1" s="224"/>
      <c r="XEA1" s="224"/>
      <c r="XEB1" s="224"/>
      <c r="XEC1" s="224"/>
      <c r="XED1" s="224"/>
      <c r="XEE1" s="224"/>
      <c r="XEF1" s="224"/>
      <c r="XEG1" s="224"/>
      <c r="XEH1" s="224"/>
      <c r="XEI1" s="224"/>
      <c r="XEJ1" s="224"/>
      <c r="XEK1" s="224"/>
      <c r="XEL1" s="224"/>
      <c r="XEM1" s="224"/>
      <c r="XEN1" s="224"/>
      <c r="XEO1" s="224"/>
      <c r="XEP1" s="224"/>
      <c r="XEQ1" s="224"/>
      <c r="XER1" s="224"/>
      <c r="XES1" s="224"/>
      <c r="XET1" s="224"/>
      <c r="XEU1" s="224"/>
      <c r="XEV1" s="224"/>
      <c r="XEW1" s="224"/>
      <c r="XEX1" s="224"/>
      <c r="XEY1" s="224"/>
      <c r="XEZ1" s="224"/>
      <c r="XFA1" s="224"/>
      <c r="XFB1" s="224"/>
      <c r="XFC1" s="224"/>
      <c r="XFD1" s="224"/>
    </row>
    <row r="2" spans="1:16384" ht="35.2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4"/>
      <c r="GK2" s="224"/>
      <c r="GL2" s="224"/>
      <c r="GM2" s="224"/>
      <c r="GN2" s="224"/>
      <c r="GO2" s="224"/>
      <c r="GP2" s="224"/>
      <c r="GQ2" s="224"/>
      <c r="GR2" s="224"/>
      <c r="GS2" s="224"/>
      <c r="GT2" s="224"/>
      <c r="GU2" s="224"/>
      <c r="GV2" s="224"/>
      <c r="GW2" s="224"/>
      <c r="GX2" s="224"/>
      <c r="GY2" s="224"/>
      <c r="GZ2" s="224"/>
      <c r="HA2" s="224"/>
      <c r="HB2" s="224"/>
      <c r="HC2" s="224"/>
      <c r="HD2" s="224"/>
      <c r="HE2" s="224"/>
      <c r="HF2" s="224"/>
      <c r="HG2" s="224"/>
      <c r="HH2" s="224"/>
      <c r="HI2" s="224"/>
      <c r="HJ2" s="224"/>
      <c r="HK2" s="224"/>
      <c r="HL2" s="224"/>
      <c r="HM2" s="224"/>
      <c r="HN2" s="224"/>
      <c r="HO2" s="224"/>
      <c r="HP2" s="224"/>
      <c r="HQ2" s="224"/>
      <c r="HR2" s="224"/>
      <c r="HS2" s="224"/>
      <c r="HT2" s="224"/>
      <c r="HU2" s="224"/>
      <c r="HV2" s="224"/>
      <c r="HW2" s="224"/>
      <c r="HX2" s="224"/>
      <c r="HY2" s="224"/>
      <c r="HZ2" s="224"/>
      <c r="IA2" s="224"/>
      <c r="IB2" s="224"/>
      <c r="IC2" s="224"/>
      <c r="ID2" s="224"/>
      <c r="IE2" s="224"/>
      <c r="IF2" s="224"/>
      <c r="IG2" s="224"/>
      <c r="IH2" s="224"/>
      <c r="II2" s="224"/>
      <c r="IJ2" s="224"/>
      <c r="IK2" s="224"/>
      <c r="IL2" s="224"/>
      <c r="IM2" s="224"/>
      <c r="IN2" s="224"/>
      <c r="IO2" s="224"/>
      <c r="IP2" s="224"/>
      <c r="IQ2" s="224"/>
      <c r="IR2" s="224"/>
      <c r="IS2" s="224"/>
      <c r="IT2" s="224"/>
      <c r="IU2" s="224"/>
      <c r="IV2" s="224"/>
      <c r="IW2" s="224"/>
      <c r="IX2" s="224"/>
      <c r="IY2" s="224"/>
      <c r="IZ2" s="224"/>
      <c r="JA2" s="224"/>
      <c r="JB2" s="224"/>
      <c r="JC2" s="224"/>
      <c r="JD2" s="224"/>
      <c r="JE2" s="224"/>
      <c r="JF2" s="224"/>
      <c r="JG2" s="224"/>
      <c r="JH2" s="224"/>
      <c r="JI2" s="224"/>
      <c r="JJ2" s="224"/>
      <c r="JK2" s="224"/>
      <c r="JL2" s="224"/>
      <c r="JM2" s="224"/>
      <c r="JN2" s="224"/>
      <c r="JO2" s="224"/>
      <c r="JP2" s="224"/>
      <c r="JQ2" s="224"/>
      <c r="JR2" s="224"/>
      <c r="JS2" s="224"/>
      <c r="JT2" s="224"/>
      <c r="JU2" s="224"/>
      <c r="JV2" s="224"/>
      <c r="JW2" s="224"/>
      <c r="JX2" s="224"/>
      <c r="JY2" s="224"/>
      <c r="JZ2" s="224"/>
      <c r="KA2" s="224"/>
      <c r="KB2" s="224"/>
      <c r="KC2" s="224"/>
      <c r="KD2" s="224"/>
      <c r="KE2" s="224"/>
      <c r="KF2" s="224"/>
      <c r="KG2" s="224"/>
      <c r="KH2" s="224"/>
      <c r="KI2" s="224"/>
      <c r="KJ2" s="224"/>
      <c r="KK2" s="224"/>
      <c r="KL2" s="224"/>
      <c r="KM2" s="224"/>
      <c r="KN2" s="224"/>
      <c r="KO2" s="224"/>
      <c r="KP2" s="224"/>
      <c r="KQ2" s="224"/>
      <c r="KR2" s="224"/>
      <c r="KS2" s="224"/>
      <c r="KT2" s="224"/>
      <c r="KU2" s="224"/>
      <c r="KV2" s="224"/>
      <c r="KW2" s="224"/>
      <c r="KX2" s="224"/>
      <c r="KY2" s="224"/>
      <c r="KZ2" s="224"/>
      <c r="LA2" s="224"/>
      <c r="LB2" s="224"/>
      <c r="LC2" s="224"/>
      <c r="LD2" s="224"/>
      <c r="LE2" s="224"/>
      <c r="LF2" s="224"/>
      <c r="LG2" s="224"/>
      <c r="LH2" s="224"/>
      <c r="LI2" s="224"/>
      <c r="LJ2" s="224"/>
      <c r="LK2" s="224"/>
      <c r="LL2" s="224"/>
      <c r="LM2" s="224"/>
      <c r="LN2" s="224"/>
      <c r="LO2" s="224"/>
      <c r="LP2" s="224"/>
      <c r="LQ2" s="224"/>
      <c r="LR2" s="224"/>
      <c r="LS2" s="224"/>
      <c r="LT2" s="224"/>
      <c r="LU2" s="224"/>
      <c r="LV2" s="224"/>
      <c r="LW2" s="224"/>
      <c r="LX2" s="224"/>
      <c r="LY2" s="224"/>
      <c r="LZ2" s="224"/>
      <c r="MA2" s="224"/>
      <c r="MB2" s="224"/>
      <c r="MC2" s="224"/>
      <c r="MD2" s="224"/>
      <c r="ME2" s="224"/>
      <c r="MF2" s="224"/>
      <c r="MG2" s="224"/>
      <c r="MH2" s="224"/>
      <c r="MI2" s="224"/>
      <c r="MJ2" s="224"/>
      <c r="MK2" s="224"/>
      <c r="ML2" s="224"/>
      <c r="MM2" s="224"/>
      <c r="MN2" s="224"/>
      <c r="MO2" s="224"/>
      <c r="MP2" s="224"/>
      <c r="MQ2" s="224"/>
      <c r="MR2" s="224"/>
      <c r="MS2" s="224"/>
      <c r="MT2" s="224"/>
      <c r="MU2" s="224"/>
      <c r="MV2" s="224"/>
      <c r="MW2" s="224"/>
      <c r="MX2" s="224"/>
      <c r="MY2" s="224"/>
      <c r="MZ2" s="224"/>
      <c r="NA2" s="224"/>
      <c r="NB2" s="224"/>
      <c r="NC2" s="224"/>
      <c r="ND2" s="224"/>
      <c r="NE2" s="224"/>
      <c r="NF2" s="224"/>
      <c r="NG2" s="224"/>
      <c r="NH2" s="224"/>
      <c r="NI2" s="224"/>
      <c r="NJ2" s="224"/>
      <c r="NK2" s="224"/>
      <c r="NL2" s="224"/>
      <c r="NM2" s="224"/>
      <c r="NN2" s="224"/>
      <c r="NO2" s="224"/>
      <c r="NP2" s="224"/>
      <c r="NQ2" s="224"/>
      <c r="NR2" s="224"/>
      <c r="NS2" s="224"/>
      <c r="NT2" s="224"/>
      <c r="NU2" s="224"/>
      <c r="NV2" s="224"/>
      <c r="NW2" s="224"/>
      <c r="NX2" s="224"/>
      <c r="NY2" s="224"/>
      <c r="NZ2" s="224"/>
      <c r="OA2" s="224"/>
      <c r="OB2" s="224"/>
      <c r="OC2" s="224"/>
      <c r="OD2" s="224"/>
      <c r="OE2" s="224"/>
      <c r="OF2" s="224"/>
      <c r="OG2" s="224"/>
      <c r="OH2" s="224"/>
      <c r="OI2" s="224"/>
      <c r="OJ2" s="224"/>
      <c r="OK2" s="224"/>
      <c r="OL2" s="224"/>
      <c r="OM2" s="224"/>
      <c r="ON2" s="224"/>
      <c r="OO2" s="224"/>
      <c r="OP2" s="224"/>
      <c r="OQ2" s="224"/>
      <c r="OR2" s="224"/>
      <c r="OS2" s="224"/>
      <c r="OT2" s="224"/>
      <c r="OU2" s="224"/>
      <c r="OV2" s="224"/>
      <c r="OW2" s="224"/>
      <c r="OX2" s="224"/>
      <c r="OY2" s="224"/>
      <c r="OZ2" s="224"/>
      <c r="PA2" s="224"/>
      <c r="PB2" s="224"/>
      <c r="PC2" s="224"/>
      <c r="PD2" s="224"/>
      <c r="PE2" s="224"/>
      <c r="PF2" s="224"/>
      <c r="PG2" s="224"/>
      <c r="PH2" s="224"/>
      <c r="PI2" s="224"/>
      <c r="PJ2" s="224"/>
      <c r="PK2" s="224"/>
      <c r="PL2" s="224"/>
      <c r="PM2" s="224"/>
      <c r="PN2" s="224"/>
      <c r="PO2" s="224"/>
      <c r="PP2" s="224"/>
      <c r="PQ2" s="224"/>
      <c r="PR2" s="224"/>
      <c r="PS2" s="224"/>
      <c r="PT2" s="224"/>
      <c r="PU2" s="224"/>
      <c r="PV2" s="224"/>
      <c r="PW2" s="224"/>
      <c r="PX2" s="224"/>
      <c r="PY2" s="224"/>
      <c r="PZ2" s="224"/>
      <c r="QA2" s="224"/>
      <c r="QB2" s="224"/>
      <c r="QC2" s="224"/>
      <c r="QD2" s="224"/>
      <c r="QE2" s="224"/>
      <c r="QF2" s="224"/>
      <c r="QG2" s="224"/>
      <c r="QH2" s="224"/>
      <c r="QI2" s="224"/>
      <c r="QJ2" s="224"/>
      <c r="QK2" s="224"/>
      <c r="QL2" s="224"/>
      <c r="QM2" s="224"/>
      <c r="QN2" s="224"/>
      <c r="QO2" s="224"/>
      <c r="QP2" s="224"/>
      <c r="QQ2" s="224"/>
      <c r="QR2" s="224"/>
      <c r="QS2" s="224"/>
      <c r="QT2" s="224"/>
      <c r="QU2" s="224"/>
      <c r="QV2" s="224"/>
      <c r="QW2" s="224"/>
      <c r="QX2" s="224"/>
      <c r="QY2" s="224"/>
      <c r="QZ2" s="224"/>
      <c r="RA2" s="224"/>
      <c r="RB2" s="224"/>
      <c r="RC2" s="224"/>
      <c r="RD2" s="224"/>
      <c r="RE2" s="224"/>
      <c r="RF2" s="224"/>
      <c r="RG2" s="224"/>
      <c r="RH2" s="224"/>
      <c r="RI2" s="224"/>
      <c r="RJ2" s="224"/>
      <c r="RK2" s="224"/>
      <c r="RL2" s="224"/>
      <c r="RM2" s="224"/>
      <c r="RN2" s="224"/>
      <c r="RO2" s="224"/>
      <c r="RP2" s="224"/>
      <c r="RQ2" s="224"/>
      <c r="RR2" s="224"/>
      <c r="RS2" s="224"/>
      <c r="RT2" s="224"/>
      <c r="RU2" s="224"/>
      <c r="RV2" s="224"/>
      <c r="RW2" s="224"/>
      <c r="RX2" s="224"/>
      <c r="RY2" s="224"/>
      <c r="RZ2" s="224"/>
      <c r="SA2" s="224"/>
      <c r="SB2" s="224"/>
      <c r="SC2" s="224"/>
      <c r="SD2" s="224"/>
      <c r="SE2" s="224"/>
      <c r="SF2" s="224"/>
      <c r="SG2" s="224"/>
      <c r="SH2" s="224"/>
      <c r="SI2" s="224"/>
      <c r="SJ2" s="224"/>
      <c r="SK2" s="224"/>
      <c r="SL2" s="224"/>
      <c r="SM2" s="224"/>
      <c r="SN2" s="224"/>
      <c r="SO2" s="224"/>
      <c r="SP2" s="224"/>
      <c r="SQ2" s="224"/>
      <c r="SR2" s="224"/>
      <c r="SS2" s="224"/>
      <c r="ST2" s="224"/>
      <c r="SU2" s="224"/>
      <c r="SV2" s="224"/>
      <c r="SW2" s="224"/>
      <c r="SX2" s="224"/>
      <c r="SY2" s="224"/>
      <c r="SZ2" s="224"/>
      <c r="TA2" s="224"/>
      <c r="TB2" s="224"/>
      <c r="TC2" s="224"/>
      <c r="TD2" s="224"/>
      <c r="TE2" s="224"/>
      <c r="TF2" s="224"/>
      <c r="TG2" s="224"/>
      <c r="TH2" s="224"/>
      <c r="TI2" s="224"/>
      <c r="TJ2" s="224"/>
      <c r="TK2" s="224"/>
      <c r="TL2" s="224"/>
      <c r="TM2" s="224"/>
      <c r="TN2" s="224"/>
      <c r="TO2" s="224"/>
      <c r="TP2" s="224"/>
      <c r="TQ2" s="224"/>
      <c r="TR2" s="224"/>
      <c r="TS2" s="224"/>
      <c r="TT2" s="224"/>
      <c r="TU2" s="224"/>
      <c r="TV2" s="224"/>
      <c r="TW2" s="224"/>
      <c r="TX2" s="224"/>
      <c r="TY2" s="224"/>
      <c r="TZ2" s="224"/>
      <c r="UA2" s="224"/>
      <c r="UB2" s="224"/>
      <c r="UC2" s="224"/>
      <c r="UD2" s="224"/>
      <c r="UE2" s="224"/>
      <c r="UF2" s="224"/>
      <c r="UG2" s="224"/>
      <c r="UH2" s="224"/>
      <c r="UI2" s="224"/>
      <c r="UJ2" s="224"/>
      <c r="UK2" s="224"/>
      <c r="UL2" s="224"/>
      <c r="UM2" s="224"/>
      <c r="UN2" s="224"/>
      <c r="UO2" s="224"/>
      <c r="UP2" s="224"/>
      <c r="UQ2" s="224"/>
      <c r="UR2" s="224"/>
      <c r="US2" s="224"/>
      <c r="UT2" s="224"/>
      <c r="UU2" s="224"/>
      <c r="UV2" s="224"/>
      <c r="UW2" s="224"/>
      <c r="UX2" s="224"/>
      <c r="UY2" s="224"/>
      <c r="UZ2" s="224"/>
      <c r="VA2" s="224"/>
      <c r="VB2" s="224"/>
      <c r="VC2" s="224"/>
      <c r="VD2" s="224"/>
      <c r="VE2" s="224"/>
      <c r="VF2" s="224"/>
      <c r="VG2" s="224"/>
      <c r="VH2" s="224"/>
      <c r="VI2" s="224"/>
      <c r="VJ2" s="224"/>
      <c r="VK2" s="224"/>
      <c r="VL2" s="224"/>
      <c r="VM2" s="224"/>
      <c r="VN2" s="224"/>
      <c r="VO2" s="224"/>
      <c r="VP2" s="224"/>
      <c r="VQ2" s="224"/>
      <c r="VR2" s="224"/>
      <c r="VS2" s="224"/>
      <c r="VT2" s="224"/>
      <c r="VU2" s="224"/>
      <c r="VV2" s="224"/>
      <c r="VW2" s="224"/>
      <c r="VX2" s="224"/>
      <c r="VY2" s="224"/>
      <c r="VZ2" s="224"/>
      <c r="WA2" s="224"/>
      <c r="WB2" s="224"/>
      <c r="WC2" s="224"/>
      <c r="WD2" s="224"/>
      <c r="WE2" s="224"/>
      <c r="WF2" s="224"/>
      <c r="WG2" s="224"/>
      <c r="WH2" s="224"/>
      <c r="WI2" s="224"/>
      <c r="WJ2" s="224"/>
      <c r="WK2" s="224"/>
      <c r="WL2" s="224"/>
      <c r="WM2" s="224"/>
      <c r="WN2" s="224"/>
      <c r="WO2" s="224"/>
      <c r="WP2" s="224"/>
      <c r="WQ2" s="224"/>
      <c r="WR2" s="224"/>
      <c r="WS2" s="224"/>
      <c r="WT2" s="224"/>
      <c r="WU2" s="224"/>
      <c r="WV2" s="224"/>
      <c r="WW2" s="224"/>
      <c r="WX2" s="224"/>
      <c r="WY2" s="224"/>
      <c r="WZ2" s="224"/>
      <c r="XA2" s="224"/>
      <c r="XB2" s="224"/>
      <c r="XC2" s="224"/>
      <c r="XD2" s="224"/>
      <c r="XE2" s="224"/>
      <c r="XF2" s="224"/>
      <c r="XG2" s="224"/>
      <c r="XH2" s="224"/>
      <c r="XI2" s="224"/>
      <c r="XJ2" s="224"/>
      <c r="XK2" s="224"/>
      <c r="XL2" s="224"/>
      <c r="XM2" s="224"/>
      <c r="XN2" s="224"/>
      <c r="XO2" s="224"/>
      <c r="XP2" s="224"/>
      <c r="XQ2" s="224"/>
      <c r="XR2" s="224"/>
      <c r="XS2" s="224"/>
      <c r="XT2" s="224"/>
      <c r="XU2" s="224"/>
      <c r="XV2" s="224"/>
      <c r="XW2" s="224"/>
      <c r="XX2" s="224"/>
      <c r="XY2" s="224"/>
      <c r="XZ2" s="224"/>
      <c r="YA2" s="224"/>
      <c r="YB2" s="224"/>
      <c r="YC2" s="224"/>
      <c r="YD2" s="224"/>
      <c r="YE2" s="224"/>
      <c r="YF2" s="224"/>
      <c r="YG2" s="224"/>
      <c r="YH2" s="224"/>
      <c r="YI2" s="224"/>
      <c r="YJ2" s="224"/>
      <c r="YK2" s="224"/>
      <c r="YL2" s="224"/>
      <c r="YM2" s="224"/>
      <c r="YN2" s="224"/>
      <c r="YO2" s="224"/>
      <c r="YP2" s="224"/>
      <c r="YQ2" s="224"/>
      <c r="YR2" s="224"/>
      <c r="YS2" s="224"/>
      <c r="YT2" s="224"/>
      <c r="YU2" s="224"/>
      <c r="YV2" s="224"/>
      <c r="YW2" s="224"/>
      <c r="YX2" s="224"/>
      <c r="YY2" s="224"/>
      <c r="YZ2" s="224"/>
      <c r="ZA2" s="224"/>
      <c r="ZB2" s="224"/>
      <c r="ZC2" s="224"/>
      <c r="ZD2" s="224"/>
      <c r="ZE2" s="224"/>
      <c r="ZF2" s="224"/>
      <c r="ZG2" s="224"/>
      <c r="ZH2" s="224"/>
      <c r="ZI2" s="224"/>
      <c r="ZJ2" s="224"/>
      <c r="ZK2" s="224"/>
      <c r="ZL2" s="224"/>
      <c r="ZM2" s="224"/>
      <c r="ZN2" s="224"/>
      <c r="ZO2" s="224"/>
      <c r="ZP2" s="224"/>
      <c r="ZQ2" s="224"/>
      <c r="ZR2" s="224"/>
      <c r="ZS2" s="224"/>
      <c r="ZT2" s="224"/>
      <c r="ZU2" s="224"/>
      <c r="ZV2" s="224"/>
      <c r="ZW2" s="224"/>
      <c r="ZX2" s="224"/>
      <c r="ZY2" s="224"/>
      <c r="ZZ2" s="224"/>
      <c r="AAA2" s="224"/>
      <c r="AAB2" s="224"/>
      <c r="AAC2" s="224"/>
      <c r="AAD2" s="224"/>
      <c r="AAE2" s="224"/>
      <c r="AAF2" s="224"/>
      <c r="AAG2" s="224"/>
      <c r="AAH2" s="224"/>
      <c r="AAI2" s="224"/>
      <c r="AAJ2" s="224"/>
      <c r="AAK2" s="224"/>
      <c r="AAL2" s="224"/>
      <c r="AAM2" s="224"/>
      <c r="AAN2" s="224"/>
      <c r="AAO2" s="224"/>
      <c r="AAP2" s="224"/>
      <c r="AAQ2" s="224"/>
      <c r="AAR2" s="224"/>
      <c r="AAS2" s="224"/>
      <c r="AAT2" s="224"/>
      <c r="AAU2" s="224"/>
      <c r="AAV2" s="224"/>
      <c r="AAW2" s="224"/>
      <c r="AAX2" s="224"/>
      <c r="AAY2" s="224"/>
      <c r="AAZ2" s="224"/>
      <c r="ABA2" s="224"/>
      <c r="ABB2" s="224"/>
      <c r="ABC2" s="224"/>
      <c r="ABD2" s="224"/>
      <c r="ABE2" s="224"/>
      <c r="ABF2" s="224"/>
      <c r="ABG2" s="224"/>
      <c r="ABH2" s="224"/>
      <c r="ABI2" s="224"/>
      <c r="ABJ2" s="224"/>
      <c r="ABK2" s="224"/>
      <c r="ABL2" s="224"/>
      <c r="ABM2" s="224"/>
      <c r="ABN2" s="224"/>
      <c r="ABO2" s="224"/>
      <c r="ABP2" s="224"/>
      <c r="ABQ2" s="224"/>
      <c r="ABR2" s="224"/>
      <c r="ABS2" s="224"/>
      <c r="ABT2" s="224"/>
      <c r="ABU2" s="224"/>
      <c r="ABV2" s="224"/>
      <c r="ABW2" s="224"/>
      <c r="ABX2" s="224"/>
      <c r="ABY2" s="224"/>
      <c r="ABZ2" s="224"/>
      <c r="ACA2" s="224"/>
      <c r="ACB2" s="224"/>
      <c r="ACC2" s="224"/>
      <c r="ACD2" s="224"/>
      <c r="ACE2" s="224"/>
      <c r="ACF2" s="224"/>
      <c r="ACG2" s="224"/>
      <c r="ACH2" s="224"/>
      <c r="ACI2" s="224"/>
      <c r="ACJ2" s="224"/>
      <c r="ACK2" s="224"/>
      <c r="ACL2" s="224"/>
      <c r="ACM2" s="224"/>
      <c r="ACN2" s="224"/>
      <c r="ACO2" s="224"/>
      <c r="ACP2" s="224"/>
      <c r="ACQ2" s="224"/>
      <c r="ACR2" s="224"/>
      <c r="ACS2" s="224"/>
      <c r="ACT2" s="224"/>
      <c r="ACU2" s="224"/>
      <c r="ACV2" s="224"/>
      <c r="ACW2" s="224"/>
      <c r="ACX2" s="224"/>
      <c r="ACY2" s="224"/>
      <c r="ACZ2" s="224"/>
      <c r="ADA2" s="224"/>
      <c r="ADB2" s="224"/>
      <c r="ADC2" s="224"/>
      <c r="ADD2" s="224"/>
      <c r="ADE2" s="224"/>
      <c r="ADF2" s="224"/>
      <c r="ADG2" s="224"/>
      <c r="ADH2" s="224"/>
      <c r="ADI2" s="224"/>
      <c r="ADJ2" s="224"/>
      <c r="ADK2" s="224"/>
      <c r="ADL2" s="224"/>
      <c r="ADM2" s="224"/>
      <c r="ADN2" s="224"/>
      <c r="ADO2" s="224"/>
      <c r="ADP2" s="224"/>
      <c r="ADQ2" s="224"/>
      <c r="ADR2" s="224"/>
      <c r="ADS2" s="224"/>
      <c r="ADT2" s="224"/>
      <c r="ADU2" s="224"/>
      <c r="ADV2" s="224"/>
      <c r="ADW2" s="224"/>
      <c r="ADX2" s="224"/>
      <c r="ADY2" s="224"/>
      <c r="ADZ2" s="224"/>
      <c r="AEA2" s="224"/>
      <c r="AEB2" s="224"/>
      <c r="AEC2" s="224"/>
      <c r="AED2" s="224"/>
      <c r="AEE2" s="224"/>
      <c r="AEF2" s="224"/>
      <c r="AEG2" s="224"/>
      <c r="AEH2" s="224"/>
      <c r="AEI2" s="224"/>
      <c r="AEJ2" s="224"/>
      <c r="AEK2" s="224"/>
      <c r="AEL2" s="224"/>
      <c r="AEM2" s="224"/>
      <c r="AEN2" s="224"/>
      <c r="AEO2" s="224"/>
      <c r="AEP2" s="224"/>
      <c r="AEQ2" s="224"/>
      <c r="AER2" s="224"/>
      <c r="AES2" s="224"/>
      <c r="AET2" s="224"/>
      <c r="AEU2" s="224"/>
      <c r="AEV2" s="224"/>
      <c r="AEW2" s="224"/>
      <c r="AEX2" s="224"/>
      <c r="AEY2" s="224"/>
      <c r="AEZ2" s="224"/>
      <c r="AFA2" s="224"/>
      <c r="AFB2" s="224"/>
      <c r="AFC2" s="224"/>
      <c r="AFD2" s="224"/>
      <c r="AFE2" s="224"/>
      <c r="AFF2" s="224"/>
      <c r="AFG2" s="224"/>
      <c r="AFH2" s="224"/>
      <c r="AFI2" s="224"/>
      <c r="AFJ2" s="224"/>
      <c r="AFK2" s="224"/>
      <c r="AFL2" s="224"/>
      <c r="AFM2" s="224"/>
      <c r="AFN2" s="224"/>
      <c r="AFO2" s="224"/>
      <c r="AFP2" s="224"/>
      <c r="AFQ2" s="224"/>
      <c r="AFR2" s="224"/>
      <c r="AFS2" s="224"/>
      <c r="AFT2" s="224"/>
      <c r="AFU2" s="224"/>
      <c r="AFV2" s="224"/>
      <c r="AFW2" s="224"/>
      <c r="AFX2" s="224"/>
      <c r="AFY2" s="224"/>
      <c r="AFZ2" s="224"/>
      <c r="AGA2" s="224"/>
      <c r="AGB2" s="224"/>
      <c r="AGC2" s="224"/>
      <c r="AGD2" s="224"/>
      <c r="AGE2" s="224"/>
      <c r="AGF2" s="224"/>
      <c r="AGG2" s="224"/>
      <c r="AGH2" s="224"/>
      <c r="AGI2" s="224"/>
      <c r="AGJ2" s="224"/>
      <c r="AGK2" s="224"/>
      <c r="AGL2" s="224"/>
      <c r="AGM2" s="224"/>
      <c r="AGN2" s="224"/>
      <c r="AGO2" s="224"/>
      <c r="AGP2" s="224"/>
      <c r="AGQ2" s="224"/>
      <c r="AGR2" s="224"/>
      <c r="AGS2" s="224"/>
      <c r="AGT2" s="224"/>
      <c r="AGU2" s="224"/>
      <c r="AGV2" s="224"/>
      <c r="AGW2" s="224"/>
      <c r="AGX2" s="224"/>
      <c r="AGY2" s="224"/>
      <c r="AGZ2" s="224"/>
      <c r="AHA2" s="224"/>
      <c r="AHB2" s="224"/>
      <c r="AHC2" s="224"/>
      <c r="AHD2" s="224"/>
      <c r="AHE2" s="224"/>
      <c r="AHF2" s="224"/>
      <c r="AHG2" s="224"/>
      <c r="AHH2" s="224"/>
      <c r="AHI2" s="224"/>
      <c r="AHJ2" s="224"/>
      <c r="AHK2" s="224"/>
      <c r="AHL2" s="224"/>
      <c r="AHM2" s="224"/>
      <c r="AHN2" s="224"/>
      <c r="AHO2" s="224"/>
      <c r="AHP2" s="224"/>
      <c r="AHQ2" s="224"/>
      <c r="AHR2" s="224"/>
      <c r="AHS2" s="224"/>
      <c r="AHT2" s="224"/>
      <c r="AHU2" s="224"/>
      <c r="AHV2" s="224"/>
      <c r="AHW2" s="224"/>
      <c r="AHX2" s="224"/>
      <c r="AHY2" s="224"/>
      <c r="AHZ2" s="224"/>
      <c r="AIA2" s="224"/>
      <c r="AIB2" s="224"/>
      <c r="AIC2" s="224"/>
      <c r="AID2" s="224"/>
      <c r="AIE2" s="224"/>
      <c r="AIF2" s="224"/>
      <c r="AIG2" s="224"/>
      <c r="AIH2" s="224"/>
      <c r="AII2" s="224"/>
      <c r="AIJ2" s="224"/>
      <c r="AIK2" s="224"/>
      <c r="AIL2" s="224"/>
      <c r="AIM2" s="224"/>
      <c r="AIN2" s="224"/>
      <c r="AIO2" s="224"/>
      <c r="AIP2" s="224"/>
      <c r="AIQ2" s="224"/>
      <c r="AIR2" s="224"/>
      <c r="AIS2" s="224"/>
      <c r="AIT2" s="224"/>
      <c r="AIU2" s="224"/>
      <c r="AIV2" s="224"/>
      <c r="AIW2" s="224"/>
      <c r="AIX2" s="224"/>
      <c r="AIY2" s="224"/>
      <c r="AIZ2" s="224"/>
      <c r="AJA2" s="224"/>
      <c r="AJB2" s="224"/>
      <c r="AJC2" s="224"/>
      <c r="AJD2" s="224"/>
      <c r="AJE2" s="224"/>
      <c r="AJF2" s="224"/>
      <c r="AJG2" s="224"/>
      <c r="AJH2" s="224"/>
      <c r="AJI2" s="224"/>
      <c r="AJJ2" s="224"/>
      <c r="AJK2" s="224"/>
      <c r="AJL2" s="224"/>
      <c r="AJM2" s="224"/>
      <c r="AJN2" s="224"/>
      <c r="AJO2" s="224"/>
      <c r="AJP2" s="224"/>
      <c r="AJQ2" s="224"/>
      <c r="AJR2" s="224"/>
      <c r="AJS2" s="224"/>
      <c r="AJT2" s="224"/>
      <c r="AJU2" s="224"/>
      <c r="AJV2" s="224"/>
      <c r="AJW2" s="224"/>
      <c r="AJX2" s="224"/>
      <c r="AJY2" s="224"/>
      <c r="AJZ2" s="224"/>
      <c r="AKA2" s="224"/>
      <c r="AKB2" s="224"/>
      <c r="AKC2" s="224"/>
      <c r="AKD2" s="224"/>
      <c r="AKE2" s="224"/>
      <c r="AKF2" s="224"/>
      <c r="AKG2" s="224"/>
      <c r="AKH2" s="224"/>
      <c r="AKI2" s="224"/>
      <c r="AKJ2" s="224"/>
      <c r="AKK2" s="224"/>
      <c r="AKL2" s="224"/>
      <c r="AKM2" s="224"/>
      <c r="AKN2" s="224"/>
      <c r="AKO2" s="224"/>
      <c r="AKP2" s="224"/>
      <c r="AKQ2" s="224"/>
      <c r="AKR2" s="224"/>
      <c r="AKS2" s="224"/>
      <c r="AKT2" s="224"/>
      <c r="AKU2" s="224"/>
      <c r="AKV2" s="224"/>
      <c r="AKW2" s="224"/>
      <c r="AKX2" s="224"/>
      <c r="AKY2" s="224"/>
      <c r="AKZ2" s="224"/>
      <c r="ALA2" s="224"/>
      <c r="ALB2" s="224"/>
      <c r="ALC2" s="224"/>
      <c r="ALD2" s="224"/>
      <c r="ALE2" s="224"/>
      <c r="ALF2" s="224"/>
      <c r="ALG2" s="224"/>
      <c r="ALH2" s="224"/>
      <c r="ALI2" s="224"/>
      <c r="ALJ2" s="224"/>
      <c r="ALK2" s="224"/>
      <c r="ALL2" s="224"/>
      <c r="ALM2" s="224"/>
      <c r="ALN2" s="224"/>
      <c r="ALO2" s="224"/>
      <c r="ALP2" s="224"/>
      <c r="ALQ2" s="224"/>
      <c r="ALR2" s="224"/>
      <c r="ALS2" s="224"/>
      <c r="ALT2" s="224"/>
      <c r="ALU2" s="224"/>
      <c r="ALV2" s="224"/>
      <c r="ALW2" s="224"/>
      <c r="ALX2" s="224"/>
      <c r="ALY2" s="224"/>
      <c r="ALZ2" s="224"/>
      <c r="AMA2" s="224"/>
      <c r="AMB2" s="224"/>
      <c r="AMC2" s="224"/>
      <c r="AMD2" s="224"/>
      <c r="AME2" s="224"/>
      <c r="AMF2" s="224"/>
      <c r="AMG2" s="224"/>
      <c r="AMH2" s="224"/>
      <c r="AMI2" s="224"/>
      <c r="AMJ2" s="224"/>
      <c r="AMK2" s="224"/>
      <c r="AML2" s="224"/>
      <c r="AMM2" s="224"/>
      <c r="AMN2" s="224"/>
      <c r="AMO2" s="224"/>
      <c r="AMP2" s="224"/>
      <c r="AMQ2" s="224"/>
      <c r="AMR2" s="224"/>
      <c r="AMS2" s="224"/>
      <c r="AMT2" s="224"/>
      <c r="AMU2" s="224"/>
      <c r="AMV2" s="224"/>
      <c r="AMW2" s="224"/>
      <c r="AMX2" s="224"/>
      <c r="AMY2" s="224"/>
      <c r="AMZ2" s="224"/>
      <c r="ANA2" s="224"/>
      <c r="ANB2" s="224"/>
      <c r="ANC2" s="224"/>
      <c r="AND2" s="224"/>
      <c r="ANE2" s="224"/>
      <c r="ANF2" s="224"/>
      <c r="ANG2" s="224"/>
      <c r="ANH2" s="224"/>
      <c r="ANI2" s="224"/>
      <c r="ANJ2" s="224"/>
      <c r="ANK2" s="224"/>
      <c r="ANL2" s="224"/>
      <c r="ANM2" s="224"/>
      <c r="ANN2" s="224"/>
      <c r="ANO2" s="224"/>
      <c r="ANP2" s="224"/>
      <c r="ANQ2" s="224"/>
      <c r="ANR2" s="224"/>
      <c r="ANS2" s="224"/>
      <c r="ANT2" s="224"/>
      <c r="ANU2" s="224"/>
      <c r="ANV2" s="224"/>
      <c r="ANW2" s="224"/>
      <c r="ANX2" s="224"/>
      <c r="ANY2" s="224"/>
      <c r="ANZ2" s="224"/>
      <c r="AOA2" s="224"/>
      <c r="AOB2" s="224"/>
      <c r="AOC2" s="224"/>
      <c r="AOD2" s="224"/>
      <c r="AOE2" s="224"/>
      <c r="AOF2" s="224"/>
      <c r="AOG2" s="224"/>
      <c r="AOH2" s="224"/>
      <c r="AOI2" s="224"/>
      <c r="AOJ2" s="224"/>
      <c r="AOK2" s="224"/>
      <c r="AOL2" s="224"/>
      <c r="AOM2" s="224"/>
      <c r="AON2" s="224"/>
      <c r="AOO2" s="224"/>
      <c r="AOP2" s="224"/>
      <c r="AOQ2" s="224"/>
      <c r="AOR2" s="224"/>
      <c r="AOS2" s="224"/>
      <c r="AOT2" s="224"/>
      <c r="AOU2" s="224"/>
      <c r="AOV2" s="224"/>
      <c r="AOW2" s="224"/>
      <c r="AOX2" s="224"/>
      <c r="AOY2" s="224"/>
      <c r="AOZ2" s="224"/>
      <c r="APA2" s="224"/>
      <c r="APB2" s="224"/>
      <c r="APC2" s="224"/>
      <c r="APD2" s="224"/>
      <c r="APE2" s="224"/>
      <c r="APF2" s="224"/>
      <c r="APG2" s="224"/>
      <c r="APH2" s="224"/>
      <c r="API2" s="224"/>
      <c r="APJ2" s="224"/>
      <c r="APK2" s="224"/>
      <c r="APL2" s="224"/>
      <c r="APM2" s="224"/>
      <c r="APN2" s="224"/>
      <c r="APO2" s="224"/>
      <c r="APP2" s="224"/>
      <c r="APQ2" s="224"/>
      <c r="APR2" s="224"/>
      <c r="APS2" s="224"/>
      <c r="APT2" s="224"/>
      <c r="APU2" s="224"/>
      <c r="APV2" s="224"/>
      <c r="APW2" s="224"/>
      <c r="APX2" s="224"/>
      <c r="APY2" s="224"/>
      <c r="APZ2" s="224"/>
      <c r="AQA2" s="224"/>
      <c r="AQB2" s="224"/>
      <c r="AQC2" s="224"/>
      <c r="AQD2" s="224"/>
      <c r="AQE2" s="224"/>
      <c r="AQF2" s="224"/>
      <c r="AQG2" s="224"/>
      <c r="AQH2" s="224"/>
      <c r="AQI2" s="224"/>
      <c r="AQJ2" s="224"/>
      <c r="AQK2" s="224"/>
      <c r="AQL2" s="224"/>
      <c r="AQM2" s="224"/>
      <c r="AQN2" s="224"/>
      <c r="AQO2" s="224"/>
      <c r="AQP2" s="224"/>
      <c r="AQQ2" s="224"/>
      <c r="AQR2" s="224"/>
      <c r="AQS2" s="224"/>
      <c r="AQT2" s="224"/>
      <c r="AQU2" s="224"/>
      <c r="AQV2" s="224"/>
      <c r="AQW2" s="224"/>
      <c r="AQX2" s="224"/>
      <c r="AQY2" s="224"/>
      <c r="AQZ2" s="224"/>
      <c r="ARA2" s="224"/>
      <c r="ARB2" s="224"/>
      <c r="ARC2" s="224"/>
      <c r="ARD2" s="224"/>
      <c r="ARE2" s="224"/>
      <c r="ARF2" s="224"/>
      <c r="ARG2" s="224"/>
      <c r="ARH2" s="224"/>
      <c r="ARI2" s="224"/>
      <c r="ARJ2" s="224"/>
      <c r="ARK2" s="224"/>
      <c r="ARL2" s="224"/>
      <c r="ARM2" s="224"/>
      <c r="ARN2" s="224"/>
      <c r="ARO2" s="224"/>
      <c r="ARP2" s="224"/>
      <c r="ARQ2" s="224"/>
      <c r="ARR2" s="224"/>
      <c r="ARS2" s="224"/>
      <c r="ART2" s="224"/>
      <c r="ARU2" s="224"/>
      <c r="ARV2" s="224"/>
      <c r="ARW2" s="224"/>
      <c r="ARX2" s="224"/>
      <c r="ARY2" s="224"/>
      <c r="ARZ2" s="224"/>
      <c r="ASA2" s="224"/>
      <c r="ASB2" s="224"/>
      <c r="ASC2" s="224"/>
      <c r="ASD2" s="224"/>
      <c r="ASE2" s="224"/>
      <c r="ASF2" s="224"/>
      <c r="ASG2" s="224"/>
      <c r="ASH2" s="224"/>
      <c r="ASI2" s="224"/>
      <c r="ASJ2" s="224"/>
      <c r="ASK2" s="224"/>
      <c r="ASL2" s="224"/>
      <c r="ASM2" s="224"/>
      <c r="ASN2" s="224"/>
      <c r="ASO2" s="224"/>
      <c r="ASP2" s="224"/>
      <c r="ASQ2" s="224"/>
      <c r="ASR2" s="224"/>
      <c r="ASS2" s="224"/>
      <c r="AST2" s="224"/>
      <c r="ASU2" s="224"/>
      <c r="ASV2" s="224"/>
      <c r="ASW2" s="224"/>
      <c r="ASX2" s="224"/>
      <c r="ASY2" s="224"/>
      <c r="ASZ2" s="224"/>
      <c r="ATA2" s="224"/>
      <c r="ATB2" s="224"/>
      <c r="ATC2" s="224"/>
      <c r="ATD2" s="224"/>
      <c r="ATE2" s="224"/>
      <c r="ATF2" s="224"/>
      <c r="ATG2" s="224"/>
      <c r="ATH2" s="224"/>
      <c r="ATI2" s="224"/>
      <c r="ATJ2" s="224"/>
      <c r="ATK2" s="224"/>
      <c r="ATL2" s="224"/>
      <c r="ATM2" s="224"/>
      <c r="ATN2" s="224"/>
      <c r="ATO2" s="224"/>
      <c r="ATP2" s="224"/>
      <c r="ATQ2" s="224"/>
      <c r="ATR2" s="224"/>
      <c r="ATS2" s="224"/>
      <c r="ATT2" s="224"/>
      <c r="ATU2" s="224"/>
      <c r="ATV2" s="224"/>
      <c r="ATW2" s="224"/>
      <c r="ATX2" s="224"/>
      <c r="ATY2" s="224"/>
      <c r="ATZ2" s="224"/>
      <c r="AUA2" s="224"/>
      <c r="AUB2" s="224"/>
      <c r="AUC2" s="224"/>
      <c r="AUD2" s="224"/>
      <c r="AUE2" s="224"/>
      <c r="AUF2" s="224"/>
      <c r="AUG2" s="224"/>
      <c r="AUH2" s="224"/>
      <c r="AUI2" s="224"/>
      <c r="AUJ2" s="224"/>
      <c r="AUK2" s="224"/>
      <c r="AUL2" s="224"/>
      <c r="AUM2" s="224"/>
      <c r="AUN2" s="224"/>
      <c r="AUO2" s="224"/>
      <c r="AUP2" s="224"/>
      <c r="AUQ2" s="224"/>
      <c r="AUR2" s="224"/>
      <c r="AUS2" s="224"/>
      <c r="AUT2" s="224"/>
      <c r="AUU2" s="224"/>
      <c r="AUV2" s="224"/>
      <c r="AUW2" s="224"/>
      <c r="AUX2" s="224"/>
      <c r="AUY2" s="224"/>
      <c r="AUZ2" s="224"/>
      <c r="AVA2" s="224"/>
      <c r="AVB2" s="224"/>
      <c r="AVC2" s="224"/>
      <c r="AVD2" s="224"/>
      <c r="AVE2" s="224"/>
      <c r="AVF2" s="224"/>
      <c r="AVG2" s="224"/>
      <c r="AVH2" s="224"/>
      <c r="AVI2" s="224"/>
      <c r="AVJ2" s="224"/>
      <c r="AVK2" s="224"/>
      <c r="AVL2" s="224"/>
      <c r="AVM2" s="224"/>
      <c r="AVN2" s="224"/>
      <c r="AVO2" s="224"/>
      <c r="AVP2" s="224"/>
      <c r="AVQ2" s="224"/>
      <c r="AVR2" s="224"/>
      <c r="AVS2" s="224"/>
      <c r="AVT2" s="224"/>
      <c r="AVU2" s="224"/>
      <c r="AVV2" s="224"/>
      <c r="AVW2" s="224"/>
      <c r="AVX2" s="224"/>
      <c r="AVY2" s="224"/>
      <c r="AVZ2" s="224"/>
      <c r="AWA2" s="224"/>
      <c r="AWB2" s="224"/>
      <c r="AWC2" s="224"/>
      <c r="AWD2" s="224"/>
      <c r="AWE2" s="224"/>
      <c r="AWF2" s="224"/>
      <c r="AWG2" s="224"/>
      <c r="AWH2" s="224"/>
      <c r="AWI2" s="224"/>
      <c r="AWJ2" s="224"/>
      <c r="AWK2" s="224"/>
      <c r="AWL2" s="224"/>
      <c r="AWM2" s="224"/>
      <c r="AWN2" s="224"/>
      <c r="AWO2" s="224"/>
      <c r="AWP2" s="224"/>
      <c r="AWQ2" s="224"/>
      <c r="AWR2" s="224"/>
      <c r="AWS2" s="224"/>
      <c r="AWT2" s="224"/>
      <c r="AWU2" s="224"/>
      <c r="AWV2" s="224"/>
      <c r="AWW2" s="224"/>
      <c r="AWX2" s="224"/>
      <c r="AWY2" s="224"/>
      <c r="AWZ2" s="224"/>
      <c r="AXA2" s="224"/>
      <c r="AXB2" s="224"/>
      <c r="AXC2" s="224"/>
      <c r="AXD2" s="224"/>
      <c r="AXE2" s="224"/>
      <c r="AXF2" s="224"/>
      <c r="AXG2" s="224"/>
      <c r="AXH2" s="224"/>
      <c r="AXI2" s="224"/>
      <c r="AXJ2" s="224"/>
      <c r="AXK2" s="224"/>
      <c r="AXL2" s="224"/>
      <c r="AXM2" s="224"/>
      <c r="AXN2" s="224"/>
      <c r="AXO2" s="224"/>
      <c r="AXP2" s="224"/>
      <c r="AXQ2" s="224"/>
      <c r="AXR2" s="224"/>
      <c r="AXS2" s="224"/>
      <c r="AXT2" s="224"/>
      <c r="AXU2" s="224"/>
      <c r="AXV2" s="224"/>
      <c r="AXW2" s="224"/>
      <c r="AXX2" s="224"/>
      <c r="AXY2" s="224"/>
      <c r="AXZ2" s="224"/>
      <c r="AYA2" s="224"/>
      <c r="AYB2" s="224"/>
      <c r="AYC2" s="224"/>
      <c r="AYD2" s="224"/>
      <c r="AYE2" s="224"/>
      <c r="AYF2" s="224"/>
      <c r="AYG2" s="224"/>
      <c r="AYH2" s="224"/>
      <c r="AYI2" s="224"/>
      <c r="AYJ2" s="224"/>
      <c r="AYK2" s="224"/>
      <c r="AYL2" s="224"/>
      <c r="AYM2" s="224"/>
      <c r="AYN2" s="224"/>
      <c r="AYO2" s="224"/>
      <c r="AYP2" s="224"/>
      <c r="AYQ2" s="224"/>
      <c r="AYR2" s="224"/>
      <c r="AYS2" s="224"/>
      <c r="AYT2" s="224"/>
      <c r="AYU2" s="224"/>
      <c r="AYV2" s="224"/>
      <c r="AYW2" s="224"/>
      <c r="AYX2" s="224"/>
      <c r="AYY2" s="224"/>
      <c r="AYZ2" s="224"/>
      <c r="AZA2" s="224"/>
      <c r="AZB2" s="224"/>
      <c r="AZC2" s="224"/>
      <c r="AZD2" s="224"/>
      <c r="AZE2" s="224"/>
      <c r="AZF2" s="224"/>
      <c r="AZG2" s="224"/>
      <c r="AZH2" s="224"/>
      <c r="AZI2" s="224"/>
      <c r="AZJ2" s="224"/>
      <c r="AZK2" s="224"/>
      <c r="AZL2" s="224"/>
      <c r="AZM2" s="224"/>
      <c r="AZN2" s="224"/>
      <c r="AZO2" s="224"/>
      <c r="AZP2" s="224"/>
      <c r="AZQ2" s="224"/>
      <c r="AZR2" s="224"/>
      <c r="AZS2" s="224"/>
      <c r="AZT2" s="224"/>
      <c r="AZU2" s="224"/>
      <c r="AZV2" s="224"/>
      <c r="AZW2" s="224"/>
      <c r="AZX2" s="224"/>
      <c r="AZY2" s="224"/>
      <c r="AZZ2" s="224"/>
      <c r="BAA2" s="224"/>
      <c r="BAB2" s="224"/>
      <c r="BAC2" s="224"/>
      <c r="BAD2" s="224"/>
      <c r="BAE2" s="224"/>
      <c r="BAF2" s="224"/>
      <c r="BAG2" s="224"/>
      <c r="BAH2" s="224"/>
      <c r="BAI2" s="224"/>
      <c r="BAJ2" s="224"/>
      <c r="BAK2" s="224"/>
      <c r="BAL2" s="224"/>
      <c r="BAM2" s="224"/>
      <c r="BAN2" s="224"/>
      <c r="BAO2" s="224"/>
      <c r="BAP2" s="224"/>
      <c r="BAQ2" s="224"/>
      <c r="BAR2" s="224"/>
      <c r="BAS2" s="224"/>
      <c r="BAT2" s="224"/>
      <c r="BAU2" s="224"/>
      <c r="BAV2" s="224"/>
      <c r="BAW2" s="224"/>
      <c r="BAX2" s="224"/>
      <c r="BAY2" s="224"/>
      <c r="BAZ2" s="224"/>
      <c r="BBA2" s="224"/>
      <c r="BBB2" s="224"/>
      <c r="BBC2" s="224"/>
      <c r="BBD2" s="224"/>
      <c r="BBE2" s="224"/>
      <c r="BBF2" s="224"/>
      <c r="BBG2" s="224"/>
      <c r="BBH2" s="224"/>
      <c r="BBI2" s="224"/>
      <c r="BBJ2" s="224"/>
      <c r="BBK2" s="224"/>
      <c r="BBL2" s="224"/>
      <c r="BBM2" s="224"/>
      <c r="BBN2" s="224"/>
      <c r="BBO2" s="224"/>
      <c r="BBP2" s="224"/>
      <c r="BBQ2" s="224"/>
      <c r="BBR2" s="224"/>
      <c r="BBS2" s="224"/>
      <c r="BBT2" s="224"/>
      <c r="BBU2" s="224"/>
      <c r="BBV2" s="224"/>
      <c r="BBW2" s="224"/>
      <c r="BBX2" s="224"/>
      <c r="BBY2" s="224"/>
      <c r="BBZ2" s="224"/>
      <c r="BCA2" s="224"/>
      <c r="BCB2" s="224"/>
      <c r="BCC2" s="224"/>
      <c r="BCD2" s="224"/>
      <c r="BCE2" s="224"/>
      <c r="BCF2" s="224"/>
      <c r="BCG2" s="224"/>
      <c r="BCH2" s="224"/>
      <c r="BCI2" s="224"/>
      <c r="BCJ2" s="224"/>
      <c r="BCK2" s="224"/>
      <c r="BCL2" s="224"/>
      <c r="BCM2" s="224"/>
      <c r="BCN2" s="224"/>
      <c r="BCO2" s="224"/>
      <c r="BCP2" s="224"/>
      <c r="BCQ2" s="224"/>
      <c r="BCR2" s="224"/>
      <c r="BCS2" s="224"/>
      <c r="BCT2" s="224"/>
      <c r="BCU2" s="224"/>
      <c r="BCV2" s="224"/>
      <c r="BCW2" s="224"/>
      <c r="BCX2" s="224"/>
      <c r="BCY2" s="224"/>
      <c r="BCZ2" s="224"/>
      <c r="BDA2" s="224"/>
      <c r="BDB2" s="224"/>
      <c r="BDC2" s="224"/>
      <c r="BDD2" s="224"/>
      <c r="BDE2" s="224"/>
      <c r="BDF2" s="224"/>
      <c r="BDG2" s="224"/>
      <c r="BDH2" s="224"/>
      <c r="BDI2" s="224"/>
      <c r="BDJ2" s="224"/>
      <c r="BDK2" s="224"/>
      <c r="BDL2" s="224"/>
      <c r="BDM2" s="224"/>
      <c r="BDN2" s="224"/>
      <c r="BDO2" s="224"/>
      <c r="BDP2" s="224"/>
      <c r="BDQ2" s="224"/>
      <c r="BDR2" s="224"/>
      <c r="BDS2" s="224"/>
      <c r="BDT2" s="224"/>
      <c r="BDU2" s="224"/>
      <c r="BDV2" s="224"/>
      <c r="BDW2" s="224"/>
      <c r="BDX2" s="224"/>
      <c r="BDY2" s="224"/>
      <c r="BDZ2" s="224"/>
      <c r="BEA2" s="224"/>
      <c r="BEB2" s="224"/>
      <c r="BEC2" s="224"/>
      <c r="BED2" s="224"/>
      <c r="BEE2" s="224"/>
      <c r="BEF2" s="224"/>
      <c r="BEG2" s="224"/>
      <c r="BEH2" s="224"/>
      <c r="BEI2" s="224"/>
      <c r="BEJ2" s="224"/>
      <c r="BEK2" s="224"/>
      <c r="BEL2" s="224"/>
      <c r="BEM2" s="224"/>
      <c r="BEN2" s="224"/>
      <c r="BEO2" s="224"/>
      <c r="BEP2" s="224"/>
      <c r="BEQ2" s="224"/>
      <c r="BER2" s="224"/>
      <c r="BES2" s="224"/>
      <c r="BET2" s="224"/>
      <c r="BEU2" s="224"/>
      <c r="BEV2" s="224"/>
      <c r="BEW2" s="224"/>
      <c r="BEX2" s="224"/>
      <c r="BEY2" s="224"/>
      <c r="BEZ2" s="224"/>
      <c r="BFA2" s="224"/>
      <c r="BFB2" s="224"/>
      <c r="BFC2" s="224"/>
      <c r="BFD2" s="224"/>
      <c r="BFE2" s="224"/>
      <c r="BFF2" s="224"/>
      <c r="BFG2" s="224"/>
      <c r="BFH2" s="224"/>
      <c r="BFI2" s="224"/>
      <c r="BFJ2" s="224"/>
      <c r="BFK2" s="224"/>
      <c r="BFL2" s="224"/>
      <c r="BFM2" s="224"/>
      <c r="BFN2" s="224"/>
      <c r="BFO2" s="224"/>
      <c r="BFP2" s="224"/>
      <c r="BFQ2" s="224"/>
      <c r="BFR2" s="224"/>
      <c r="BFS2" s="224"/>
      <c r="BFT2" s="224"/>
      <c r="BFU2" s="224"/>
      <c r="BFV2" s="224"/>
      <c r="BFW2" s="224"/>
      <c r="BFX2" s="224"/>
      <c r="BFY2" s="224"/>
      <c r="BFZ2" s="224"/>
      <c r="BGA2" s="224"/>
      <c r="BGB2" s="224"/>
      <c r="BGC2" s="224"/>
      <c r="BGD2" s="224"/>
      <c r="BGE2" s="224"/>
      <c r="BGF2" s="224"/>
      <c r="BGG2" s="224"/>
      <c r="BGH2" s="224"/>
      <c r="BGI2" s="224"/>
      <c r="BGJ2" s="224"/>
      <c r="BGK2" s="224"/>
      <c r="BGL2" s="224"/>
      <c r="BGM2" s="224"/>
      <c r="BGN2" s="224"/>
      <c r="BGO2" s="224"/>
      <c r="BGP2" s="224"/>
      <c r="BGQ2" s="224"/>
      <c r="BGR2" s="224"/>
      <c r="BGS2" s="224"/>
      <c r="BGT2" s="224"/>
      <c r="BGU2" s="224"/>
      <c r="BGV2" s="224"/>
      <c r="BGW2" s="224"/>
      <c r="BGX2" s="224"/>
      <c r="BGY2" s="224"/>
      <c r="BGZ2" s="224"/>
      <c r="BHA2" s="224"/>
      <c r="BHB2" s="224"/>
      <c r="BHC2" s="224"/>
      <c r="BHD2" s="224"/>
      <c r="BHE2" s="224"/>
      <c r="BHF2" s="224"/>
      <c r="BHG2" s="224"/>
      <c r="BHH2" s="224"/>
      <c r="BHI2" s="224"/>
      <c r="BHJ2" s="224"/>
      <c r="BHK2" s="224"/>
      <c r="BHL2" s="224"/>
      <c r="BHM2" s="224"/>
      <c r="BHN2" s="224"/>
      <c r="BHO2" s="224"/>
      <c r="BHP2" s="224"/>
      <c r="BHQ2" s="224"/>
      <c r="BHR2" s="224"/>
      <c r="BHS2" s="224"/>
      <c r="BHT2" s="224"/>
      <c r="BHU2" s="224"/>
      <c r="BHV2" s="224"/>
      <c r="BHW2" s="224"/>
      <c r="BHX2" s="224"/>
      <c r="BHY2" s="224"/>
      <c r="BHZ2" s="224"/>
      <c r="BIA2" s="224"/>
      <c r="BIB2" s="224"/>
      <c r="BIC2" s="224"/>
      <c r="BID2" s="224"/>
      <c r="BIE2" s="224"/>
      <c r="BIF2" s="224"/>
      <c r="BIG2" s="224"/>
      <c r="BIH2" s="224"/>
      <c r="BII2" s="224"/>
      <c r="BIJ2" s="224"/>
      <c r="BIK2" s="224"/>
      <c r="BIL2" s="224"/>
      <c r="BIM2" s="224"/>
      <c r="BIN2" s="224"/>
      <c r="BIO2" s="224"/>
      <c r="BIP2" s="224"/>
      <c r="BIQ2" s="224"/>
      <c r="BIR2" s="224"/>
      <c r="BIS2" s="224"/>
      <c r="BIT2" s="224"/>
      <c r="BIU2" s="224"/>
      <c r="BIV2" s="224"/>
      <c r="BIW2" s="224"/>
      <c r="BIX2" s="224"/>
      <c r="BIY2" s="224"/>
      <c r="BIZ2" s="224"/>
      <c r="BJA2" s="224"/>
      <c r="BJB2" s="224"/>
      <c r="BJC2" s="224"/>
      <c r="BJD2" s="224"/>
      <c r="BJE2" s="224"/>
      <c r="BJF2" s="224"/>
      <c r="BJG2" s="224"/>
      <c r="BJH2" s="224"/>
      <c r="BJI2" s="224"/>
      <c r="BJJ2" s="224"/>
      <c r="BJK2" s="224"/>
      <c r="BJL2" s="224"/>
      <c r="BJM2" s="224"/>
      <c r="BJN2" s="224"/>
      <c r="BJO2" s="224"/>
      <c r="BJP2" s="224"/>
      <c r="BJQ2" s="224"/>
      <c r="BJR2" s="224"/>
      <c r="BJS2" s="224"/>
      <c r="BJT2" s="224"/>
      <c r="BJU2" s="224"/>
      <c r="BJV2" s="224"/>
      <c r="BJW2" s="224"/>
      <c r="BJX2" s="224"/>
      <c r="BJY2" s="224"/>
      <c r="BJZ2" s="224"/>
      <c r="BKA2" s="224"/>
      <c r="BKB2" s="224"/>
      <c r="BKC2" s="224"/>
      <c r="BKD2" s="224"/>
      <c r="BKE2" s="224"/>
      <c r="BKF2" s="224"/>
      <c r="BKG2" s="224"/>
      <c r="BKH2" s="224"/>
      <c r="BKI2" s="224"/>
      <c r="BKJ2" s="224"/>
      <c r="BKK2" s="224"/>
      <c r="BKL2" s="224"/>
      <c r="BKM2" s="224"/>
      <c r="BKN2" s="224"/>
      <c r="BKO2" s="224"/>
      <c r="BKP2" s="224"/>
      <c r="BKQ2" s="224"/>
      <c r="BKR2" s="224"/>
      <c r="BKS2" s="224"/>
      <c r="BKT2" s="224"/>
      <c r="BKU2" s="224"/>
      <c r="BKV2" s="224"/>
      <c r="BKW2" s="224"/>
      <c r="BKX2" s="224"/>
      <c r="BKY2" s="224"/>
      <c r="BKZ2" s="224"/>
      <c r="BLA2" s="224"/>
      <c r="BLB2" s="224"/>
      <c r="BLC2" s="224"/>
      <c r="BLD2" s="224"/>
      <c r="BLE2" s="224"/>
      <c r="BLF2" s="224"/>
      <c r="BLG2" s="224"/>
      <c r="BLH2" s="224"/>
      <c r="BLI2" s="224"/>
      <c r="BLJ2" s="224"/>
      <c r="BLK2" s="224"/>
      <c r="BLL2" s="224"/>
      <c r="BLM2" s="224"/>
      <c r="BLN2" s="224"/>
      <c r="BLO2" s="224"/>
      <c r="BLP2" s="224"/>
      <c r="BLQ2" s="224"/>
      <c r="BLR2" s="224"/>
      <c r="BLS2" s="224"/>
      <c r="BLT2" s="224"/>
      <c r="BLU2" s="224"/>
      <c r="BLV2" s="224"/>
      <c r="BLW2" s="224"/>
      <c r="BLX2" s="224"/>
      <c r="BLY2" s="224"/>
      <c r="BLZ2" s="224"/>
      <c r="BMA2" s="224"/>
      <c r="BMB2" s="224"/>
      <c r="BMC2" s="224"/>
      <c r="BMD2" s="224"/>
      <c r="BME2" s="224"/>
      <c r="BMF2" s="224"/>
      <c r="BMG2" s="224"/>
      <c r="BMH2" s="224"/>
      <c r="BMI2" s="224"/>
      <c r="BMJ2" s="224"/>
      <c r="BMK2" s="224"/>
      <c r="BML2" s="224"/>
      <c r="BMM2" s="224"/>
      <c r="BMN2" s="224"/>
      <c r="BMO2" s="224"/>
      <c r="BMP2" s="224"/>
      <c r="BMQ2" s="224"/>
      <c r="BMR2" s="224"/>
      <c r="BMS2" s="224"/>
      <c r="BMT2" s="224"/>
      <c r="BMU2" s="224"/>
      <c r="BMV2" s="224"/>
      <c r="BMW2" s="224"/>
      <c r="BMX2" s="224"/>
      <c r="BMY2" s="224"/>
      <c r="BMZ2" s="224"/>
      <c r="BNA2" s="224"/>
      <c r="BNB2" s="224"/>
      <c r="BNC2" s="224"/>
      <c r="BND2" s="224"/>
      <c r="BNE2" s="224"/>
      <c r="BNF2" s="224"/>
      <c r="BNG2" s="224"/>
      <c r="BNH2" s="224"/>
      <c r="BNI2" s="224"/>
      <c r="BNJ2" s="224"/>
      <c r="BNK2" s="224"/>
      <c r="BNL2" s="224"/>
      <c r="BNM2" s="224"/>
      <c r="BNN2" s="224"/>
      <c r="BNO2" s="224"/>
      <c r="BNP2" s="224"/>
      <c r="BNQ2" s="224"/>
      <c r="BNR2" s="224"/>
      <c r="BNS2" s="224"/>
      <c r="BNT2" s="224"/>
      <c r="BNU2" s="224"/>
      <c r="BNV2" s="224"/>
      <c r="BNW2" s="224"/>
      <c r="BNX2" s="224"/>
      <c r="BNY2" s="224"/>
      <c r="BNZ2" s="224"/>
      <c r="BOA2" s="224"/>
      <c r="BOB2" s="224"/>
      <c r="BOC2" s="224"/>
      <c r="BOD2" s="224"/>
      <c r="BOE2" s="224"/>
      <c r="BOF2" s="224"/>
      <c r="BOG2" s="224"/>
      <c r="BOH2" s="224"/>
      <c r="BOI2" s="224"/>
      <c r="BOJ2" s="224"/>
      <c r="BOK2" s="224"/>
      <c r="BOL2" s="224"/>
      <c r="BOM2" s="224"/>
      <c r="BON2" s="224"/>
      <c r="BOO2" s="224"/>
      <c r="BOP2" s="224"/>
      <c r="BOQ2" s="224"/>
      <c r="BOR2" s="224"/>
      <c r="BOS2" s="224"/>
      <c r="BOT2" s="224"/>
      <c r="BOU2" s="224"/>
      <c r="BOV2" s="224"/>
      <c r="BOW2" s="224"/>
      <c r="BOX2" s="224"/>
      <c r="BOY2" s="224"/>
      <c r="BOZ2" s="224"/>
      <c r="BPA2" s="224"/>
      <c r="BPB2" s="224"/>
      <c r="BPC2" s="224"/>
      <c r="BPD2" s="224"/>
      <c r="BPE2" s="224"/>
      <c r="BPF2" s="224"/>
      <c r="BPG2" s="224"/>
      <c r="BPH2" s="224"/>
      <c r="BPI2" s="224"/>
      <c r="BPJ2" s="224"/>
      <c r="BPK2" s="224"/>
      <c r="BPL2" s="224"/>
      <c r="BPM2" s="224"/>
      <c r="BPN2" s="224"/>
      <c r="BPO2" s="224"/>
      <c r="BPP2" s="224"/>
      <c r="BPQ2" s="224"/>
      <c r="BPR2" s="224"/>
      <c r="BPS2" s="224"/>
      <c r="BPT2" s="224"/>
      <c r="BPU2" s="224"/>
      <c r="BPV2" s="224"/>
      <c r="BPW2" s="224"/>
      <c r="BPX2" s="224"/>
      <c r="BPY2" s="224"/>
      <c r="BPZ2" s="224"/>
      <c r="BQA2" s="224"/>
      <c r="BQB2" s="224"/>
      <c r="BQC2" s="224"/>
      <c r="BQD2" s="224"/>
      <c r="BQE2" s="224"/>
      <c r="BQF2" s="224"/>
      <c r="BQG2" s="224"/>
      <c r="BQH2" s="224"/>
      <c r="BQI2" s="224"/>
      <c r="BQJ2" s="224"/>
      <c r="BQK2" s="224"/>
      <c r="BQL2" s="224"/>
      <c r="BQM2" s="224"/>
      <c r="BQN2" s="224"/>
      <c r="BQO2" s="224"/>
      <c r="BQP2" s="224"/>
      <c r="BQQ2" s="224"/>
      <c r="BQR2" s="224"/>
      <c r="BQS2" s="224"/>
      <c r="BQT2" s="224"/>
      <c r="BQU2" s="224"/>
      <c r="BQV2" s="224"/>
      <c r="BQW2" s="224"/>
      <c r="BQX2" s="224"/>
      <c r="BQY2" s="224"/>
      <c r="BQZ2" s="224"/>
      <c r="BRA2" s="224"/>
      <c r="BRB2" s="224"/>
      <c r="BRC2" s="224"/>
      <c r="BRD2" s="224"/>
      <c r="BRE2" s="224"/>
      <c r="BRF2" s="224"/>
      <c r="BRG2" s="224"/>
      <c r="BRH2" s="224"/>
      <c r="BRI2" s="224"/>
      <c r="BRJ2" s="224"/>
      <c r="BRK2" s="224"/>
      <c r="BRL2" s="224"/>
      <c r="BRM2" s="224"/>
      <c r="BRN2" s="224"/>
      <c r="BRO2" s="224"/>
      <c r="BRP2" s="224"/>
      <c r="BRQ2" s="224"/>
      <c r="BRR2" s="224"/>
      <c r="BRS2" s="224"/>
      <c r="BRT2" s="224"/>
      <c r="BRU2" s="224"/>
      <c r="BRV2" s="224"/>
      <c r="BRW2" s="224"/>
      <c r="BRX2" s="224"/>
      <c r="BRY2" s="224"/>
      <c r="BRZ2" s="224"/>
      <c r="BSA2" s="224"/>
      <c r="BSB2" s="224"/>
      <c r="BSC2" s="224"/>
      <c r="BSD2" s="224"/>
      <c r="BSE2" s="224"/>
      <c r="BSF2" s="224"/>
      <c r="BSG2" s="224"/>
      <c r="BSH2" s="224"/>
      <c r="BSI2" s="224"/>
      <c r="BSJ2" s="224"/>
      <c r="BSK2" s="224"/>
      <c r="BSL2" s="224"/>
      <c r="BSM2" s="224"/>
      <c r="BSN2" s="224"/>
      <c r="BSO2" s="224"/>
      <c r="BSP2" s="224"/>
      <c r="BSQ2" s="224"/>
      <c r="BSR2" s="224"/>
      <c r="BSS2" s="224"/>
      <c r="BST2" s="224"/>
      <c r="BSU2" s="224"/>
      <c r="BSV2" s="224"/>
      <c r="BSW2" s="224"/>
      <c r="BSX2" s="224"/>
      <c r="BSY2" s="224"/>
      <c r="BSZ2" s="224"/>
      <c r="BTA2" s="224"/>
      <c r="BTB2" s="224"/>
      <c r="BTC2" s="224"/>
      <c r="BTD2" s="224"/>
      <c r="BTE2" s="224"/>
      <c r="BTF2" s="224"/>
      <c r="BTG2" s="224"/>
      <c r="BTH2" s="224"/>
      <c r="BTI2" s="224"/>
      <c r="BTJ2" s="224"/>
      <c r="BTK2" s="224"/>
      <c r="BTL2" s="224"/>
      <c r="BTM2" s="224"/>
      <c r="BTN2" s="224"/>
      <c r="BTO2" s="224"/>
      <c r="BTP2" s="224"/>
      <c r="BTQ2" s="224"/>
      <c r="BTR2" s="224"/>
      <c r="BTS2" s="224"/>
      <c r="BTT2" s="224"/>
      <c r="BTU2" s="224"/>
      <c r="BTV2" s="224"/>
      <c r="BTW2" s="224"/>
      <c r="BTX2" s="224"/>
      <c r="BTY2" s="224"/>
      <c r="BTZ2" s="224"/>
      <c r="BUA2" s="224"/>
      <c r="BUB2" s="224"/>
      <c r="BUC2" s="224"/>
      <c r="BUD2" s="224"/>
      <c r="BUE2" s="224"/>
      <c r="BUF2" s="224"/>
      <c r="BUG2" s="224"/>
      <c r="BUH2" s="224"/>
      <c r="BUI2" s="224"/>
      <c r="BUJ2" s="224"/>
      <c r="BUK2" s="224"/>
      <c r="BUL2" s="224"/>
      <c r="BUM2" s="224"/>
      <c r="BUN2" s="224"/>
      <c r="BUO2" s="224"/>
      <c r="BUP2" s="224"/>
      <c r="BUQ2" s="224"/>
      <c r="BUR2" s="224"/>
      <c r="BUS2" s="224"/>
      <c r="BUT2" s="224"/>
      <c r="BUU2" s="224"/>
      <c r="BUV2" s="224"/>
      <c r="BUW2" s="224"/>
      <c r="BUX2" s="224"/>
      <c r="BUY2" s="224"/>
      <c r="BUZ2" s="224"/>
      <c r="BVA2" s="224"/>
      <c r="BVB2" s="224"/>
      <c r="BVC2" s="224"/>
      <c r="BVD2" s="224"/>
      <c r="BVE2" s="224"/>
      <c r="BVF2" s="224"/>
      <c r="BVG2" s="224"/>
      <c r="BVH2" s="224"/>
      <c r="BVI2" s="224"/>
      <c r="BVJ2" s="224"/>
      <c r="BVK2" s="224"/>
      <c r="BVL2" s="224"/>
      <c r="BVM2" s="224"/>
      <c r="BVN2" s="224"/>
      <c r="BVO2" s="224"/>
      <c r="BVP2" s="224"/>
      <c r="BVQ2" s="224"/>
      <c r="BVR2" s="224"/>
      <c r="BVS2" s="224"/>
      <c r="BVT2" s="224"/>
      <c r="BVU2" s="224"/>
      <c r="BVV2" s="224"/>
      <c r="BVW2" s="224"/>
      <c r="BVX2" s="224"/>
      <c r="BVY2" s="224"/>
      <c r="BVZ2" s="224"/>
      <c r="BWA2" s="224"/>
      <c r="BWB2" s="224"/>
      <c r="BWC2" s="224"/>
      <c r="BWD2" s="224"/>
      <c r="BWE2" s="224"/>
      <c r="BWF2" s="224"/>
      <c r="BWG2" s="224"/>
      <c r="BWH2" s="224"/>
      <c r="BWI2" s="224"/>
      <c r="BWJ2" s="224"/>
      <c r="BWK2" s="224"/>
      <c r="BWL2" s="224"/>
      <c r="BWM2" s="224"/>
      <c r="BWN2" s="224"/>
      <c r="BWO2" s="224"/>
      <c r="BWP2" s="224"/>
      <c r="BWQ2" s="224"/>
      <c r="BWR2" s="224"/>
      <c r="BWS2" s="224"/>
      <c r="BWT2" s="224"/>
      <c r="BWU2" s="224"/>
      <c r="BWV2" s="224"/>
      <c r="BWW2" s="224"/>
      <c r="BWX2" s="224"/>
      <c r="BWY2" s="224"/>
      <c r="BWZ2" s="224"/>
      <c r="BXA2" s="224"/>
      <c r="BXB2" s="224"/>
      <c r="BXC2" s="224"/>
      <c r="BXD2" s="224"/>
      <c r="BXE2" s="224"/>
      <c r="BXF2" s="224"/>
      <c r="BXG2" s="224"/>
      <c r="BXH2" s="224"/>
      <c r="BXI2" s="224"/>
      <c r="BXJ2" s="224"/>
      <c r="BXK2" s="224"/>
      <c r="BXL2" s="224"/>
      <c r="BXM2" s="224"/>
      <c r="BXN2" s="224"/>
      <c r="BXO2" s="224"/>
      <c r="BXP2" s="224"/>
      <c r="BXQ2" s="224"/>
      <c r="BXR2" s="224"/>
      <c r="BXS2" s="224"/>
      <c r="BXT2" s="224"/>
      <c r="BXU2" s="224"/>
      <c r="BXV2" s="224"/>
      <c r="BXW2" s="224"/>
      <c r="BXX2" s="224"/>
      <c r="BXY2" s="224"/>
      <c r="BXZ2" s="224"/>
      <c r="BYA2" s="224"/>
      <c r="BYB2" s="224"/>
      <c r="BYC2" s="224"/>
      <c r="BYD2" s="224"/>
      <c r="BYE2" s="224"/>
      <c r="BYF2" s="224"/>
      <c r="BYG2" s="224"/>
      <c r="BYH2" s="224"/>
      <c r="BYI2" s="224"/>
      <c r="BYJ2" s="224"/>
      <c r="BYK2" s="224"/>
      <c r="BYL2" s="224"/>
      <c r="BYM2" s="224"/>
      <c r="BYN2" s="224"/>
      <c r="BYO2" s="224"/>
      <c r="BYP2" s="224"/>
      <c r="BYQ2" s="224"/>
      <c r="BYR2" s="224"/>
      <c r="BYS2" s="224"/>
      <c r="BYT2" s="224"/>
      <c r="BYU2" s="224"/>
      <c r="BYV2" s="224"/>
      <c r="BYW2" s="224"/>
      <c r="BYX2" s="224"/>
      <c r="BYY2" s="224"/>
      <c r="BYZ2" s="224"/>
      <c r="BZA2" s="224"/>
      <c r="BZB2" s="224"/>
      <c r="BZC2" s="224"/>
      <c r="BZD2" s="224"/>
      <c r="BZE2" s="224"/>
      <c r="BZF2" s="224"/>
      <c r="BZG2" s="224"/>
      <c r="BZH2" s="224"/>
      <c r="BZI2" s="224"/>
      <c r="BZJ2" s="224"/>
      <c r="BZK2" s="224"/>
      <c r="BZL2" s="224"/>
      <c r="BZM2" s="224"/>
      <c r="BZN2" s="224"/>
      <c r="BZO2" s="224"/>
      <c r="BZP2" s="224"/>
      <c r="BZQ2" s="224"/>
      <c r="BZR2" s="224"/>
      <c r="BZS2" s="224"/>
      <c r="BZT2" s="224"/>
      <c r="BZU2" s="224"/>
      <c r="BZV2" s="224"/>
      <c r="BZW2" s="224"/>
      <c r="BZX2" s="224"/>
      <c r="BZY2" s="224"/>
      <c r="BZZ2" s="224"/>
      <c r="CAA2" s="224"/>
      <c r="CAB2" s="224"/>
      <c r="CAC2" s="224"/>
      <c r="CAD2" s="224"/>
      <c r="CAE2" s="224"/>
      <c r="CAF2" s="224"/>
      <c r="CAG2" s="224"/>
      <c r="CAH2" s="224"/>
      <c r="CAI2" s="224"/>
      <c r="CAJ2" s="224"/>
      <c r="CAK2" s="224"/>
      <c r="CAL2" s="224"/>
      <c r="CAM2" s="224"/>
      <c r="CAN2" s="224"/>
      <c r="CAO2" s="224"/>
      <c r="CAP2" s="224"/>
      <c r="CAQ2" s="224"/>
      <c r="CAR2" s="224"/>
      <c r="CAS2" s="224"/>
      <c r="CAT2" s="224"/>
      <c r="CAU2" s="224"/>
      <c r="CAV2" s="224"/>
      <c r="CAW2" s="224"/>
      <c r="CAX2" s="224"/>
      <c r="CAY2" s="224"/>
      <c r="CAZ2" s="224"/>
      <c r="CBA2" s="224"/>
      <c r="CBB2" s="224"/>
      <c r="CBC2" s="224"/>
      <c r="CBD2" s="224"/>
      <c r="CBE2" s="224"/>
      <c r="CBF2" s="224"/>
      <c r="CBG2" s="224"/>
      <c r="CBH2" s="224"/>
      <c r="CBI2" s="224"/>
      <c r="CBJ2" s="224"/>
      <c r="CBK2" s="224"/>
      <c r="CBL2" s="224"/>
      <c r="CBM2" s="224"/>
      <c r="CBN2" s="224"/>
      <c r="CBO2" s="224"/>
      <c r="CBP2" s="224"/>
      <c r="CBQ2" s="224"/>
      <c r="CBR2" s="224"/>
      <c r="CBS2" s="224"/>
      <c r="CBT2" s="224"/>
      <c r="CBU2" s="224"/>
      <c r="CBV2" s="224"/>
      <c r="CBW2" s="224"/>
      <c r="CBX2" s="224"/>
      <c r="CBY2" s="224"/>
      <c r="CBZ2" s="224"/>
      <c r="CCA2" s="224"/>
      <c r="CCB2" s="224"/>
      <c r="CCC2" s="224"/>
      <c r="CCD2" s="224"/>
      <c r="CCE2" s="224"/>
      <c r="CCF2" s="224"/>
      <c r="CCG2" s="224"/>
      <c r="CCH2" s="224"/>
      <c r="CCI2" s="224"/>
      <c r="CCJ2" s="224"/>
      <c r="CCK2" s="224"/>
      <c r="CCL2" s="224"/>
      <c r="CCM2" s="224"/>
      <c r="CCN2" s="224"/>
      <c r="CCO2" s="224"/>
      <c r="CCP2" s="224"/>
      <c r="CCQ2" s="224"/>
      <c r="CCR2" s="224"/>
      <c r="CCS2" s="224"/>
      <c r="CCT2" s="224"/>
      <c r="CCU2" s="224"/>
      <c r="CCV2" s="224"/>
      <c r="CCW2" s="224"/>
      <c r="CCX2" s="224"/>
      <c r="CCY2" s="224"/>
      <c r="CCZ2" s="224"/>
      <c r="CDA2" s="224"/>
      <c r="CDB2" s="224"/>
      <c r="CDC2" s="224"/>
      <c r="CDD2" s="224"/>
      <c r="CDE2" s="224"/>
      <c r="CDF2" s="224"/>
      <c r="CDG2" s="224"/>
      <c r="CDH2" s="224"/>
      <c r="CDI2" s="224"/>
      <c r="CDJ2" s="224"/>
      <c r="CDK2" s="224"/>
      <c r="CDL2" s="224"/>
      <c r="CDM2" s="224"/>
      <c r="CDN2" s="224"/>
      <c r="CDO2" s="224"/>
      <c r="CDP2" s="224"/>
      <c r="CDQ2" s="224"/>
      <c r="CDR2" s="224"/>
      <c r="CDS2" s="224"/>
      <c r="CDT2" s="224"/>
      <c r="CDU2" s="224"/>
      <c r="CDV2" s="224"/>
      <c r="CDW2" s="224"/>
      <c r="CDX2" s="224"/>
      <c r="CDY2" s="224"/>
      <c r="CDZ2" s="224"/>
      <c r="CEA2" s="224"/>
      <c r="CEB2" s="224"/>
      <c r="CEC2" s="224"/>
      <c r="CED2" s="224"/>
      <c r="CEE2" s="224"/>
      <c r="CEF2" s="224"/>
      <c r="CEG2" s="224"/>
      <c r="CEH2" s="224"/>
      <c r="CEI2" s="224"/>
      <c r="CEJ2" s="224"/>
      <c r="CEK2" s="224"/>
      <c r="CEL2" s="224"/>
      <c r="CEM2" s="224"/>
      <c r="CEN2" s="224"/>
      <c r="CEO2" s="224"/>
      <c r="CEP2" s="224"/>
      <c r="CEQ2" s="224"/>
      <c r="CER2" s="224"/>
      <c r="CES2" s="224"/>
      <c r="CET2" s="224"/>
      <c r="CEU2" s="224"/>
      <c r="CEV2" s="224"/>
      <c r="CEW2" s="224"/>
      <c r="CEX2" s="224"/>
      <c r="CEY2" s="224"/>
      <c r="CEZ2" s="224"/>
      <c r="CFA2" s="224"/>
      <c r="CFB2" s="224"/>
      <c r="CFC2" s="224"/>
      <c r="CFD2" s="224"/>
      <c r="CFE2" s="224"/>
      <c r="CFF2" s="224"/>
      <c r="CFG2" s="224"/>
      <c r="CFH2" s="224"/>
      <c r="CFI2" s="224"/>
      <c r="CFJ2" s="224"/>
      <c r="CFK2" s="224"/>
      <c r="CFL2" s="224"/>
      <c r="CFM2" s="224"/>
      <c r="CFN2" s="224"/>
      <c r="CFO2" s="224"/>
      <c r="CFP2" s="224"/>
      <c r="CFQ2" s="224"/>
      <c r="CFR2" s="224"/>
      <c r="CFS2" s="224"/>
      <c r="CFT2" s="224"/>
      <c r="CFU2" s="224"/>
      <c r="CFV2" s="224"/>
      <c r="CFW2" s="224"/>
      <c r="CFX2" s="224"/>
      <c r="CFY2" s="224"/>
      <c r="CFZ2" s="224"/>
      <c r="CGA2" s="224"/>
      <c r="CGB2" s="224"/>
      <c r="CGC2" s="224"/>
      <c r="CGD2" s="224"/>
      <c r="CGE2" s="224"/>
      <c r="CGF2" s="224"/>
      <c r="CGG2" s="224"/>
      <c r="CGH2" s="224"/>
      <c r="CGI2" s="224"/>
      <c r="CGJ2" s="224"/>
      <c r="CGK2" s="224"/>
      <c r="CGL2" s="224"/>
      <c r="CGM2" s="224"/>
      <c r="CGN2" s="224"/>
      <c r="CGO2" s="224"/>
      <c r="CGP2" s="224"/>
      <c r="CGQ2" s="224"/>
      <c r="CGR2" s="224"/>
      <c r="CGS2" s="224"/>
      <c r="CGT2" s="224"/>
      <c r="CGU2" s="224"/>
      <c r="CGV2" s="224"/>
      <c r="CGW2" s="224"/>
      <c r="CGX2" s="224"/>
      <c r="CGY2" s="224"/>
      <c r="CGZ2" s="224"/>
      <c r="CHA2" s="224"/>
      <c r="CHB2" s="224"/>
      <c r="CHC2" s="224"/>
      <c r="CHD2" s="224"/>
      <c r="CHE2" s="224"/>
      <c r="CHF2" s="224"/>
      <c r="CHG2" s="224"/>
      <c r="CHH2" s="224"/>
      <c r="CHI2" s="224"/>
      <c r="CHJ2" s="224"/>
      <c r="CHK2" s="224"/>
      <c r="CHL2" s="224"/>
      <c r="CHM2" s="224"/>
      <c r="CHN2" s="224"/>
      <c r="CHO2" s="224"/>
      <c r="CHP2" s="224"/>
      <c r="CHQ2" s="224"/>
      <c r="CHR2" s="224"/>
      <c r="CHS2" s="224"/>
      <c r="CHT2" s="224"/>
      <c r="CHU2" s="224"/>
      <c r="CHV2" s="224"/>
      <c r="CHW2" s="224"/>
      <c r="CHX2" s="224"/>
      <c r="CHY2" s="224"/>
      <c r="CHZ2" s="224"/>
      <c r="CIA2" s="224"/>
      <c r="CIB2" s="224"/>
      <c r="CIC2" s="224"/>
      <c r="CID2" s="224"/>
      <c r="CIE2" s="224"/>
      <c r="CIF2" s="224"/>
      <c r="CIG2" s="224"/>
      <c r="CIH2" s="224"/>
      <c r="CII2" s="224"/>
      <c r="CIJ2" s="224"/>
      <c r="CIK2" s="224"/>
      <c r="CIL2" s="224"/>
      <c r="CIM2" s="224"/>
      <c r="CIN2" s="224"/>
      <c r="CIO2" s="224"/>
      <c r="CIP2" s="224"/>
      <c r="CIQ2" s="224"/>
      <c r="CIR2" s="224"/>
      <c r="CIS2" s="224"/>
      <c r="CIT2" s="224"/>
      <c r="CIU2" s="224"/>
      <c r="CIV2" s="224"/>
      <c r="CIW2" s="224"/>
      <c r="CIX2" s="224"/>
      <c r="CIY2" s="224"/>
      <c r="CIZ2" s="224"/>
      <c r="CJA2" s="224"/>
      <c r="CJB2" s="224"/>
      <c r="CJC2" s="224"/>
      <c r="CJD2" s="224"/>
      <c r="CJE2" s="224"/>
      <c r="CJF2" s="224"/>
      <c r="CJG2" s="224"/>
      <c r="CJH2" s="224"/>
      <c r="CJI2" s="224"/>
      <c r="CJJ2" s="224"/>
      <c r="CJK2" s="224"/>
      <c r="CJL2" s="224"/>
      <c r="CJM2" s="224"/>
      <c r="CJN2" s="224"/>
      <c r="CJO2" s="224"/>
      <c r="CJP2" s="224"/>
      <c r="CJQ2" s="224"/>
      <c r="CJR2" s="224"/>
      <c r="CJS2" s="224"/>
      <c r="CJT2" s="224"/>
      <c r="CJU2" s="224"/>
      <c r="CJV2" s="224"/>
      <c r="CJW2" s="224"/>
      <c r="CJX2" s="224"/>
      <c r="CJY2" s="224"/>
      <c r="CJZ2" s="224"/>
      <c r="CKA2" s="224"/>
      <c r="CKB2" s="224"/>
      <c r="CKC2" s="224"/>
      <c r="CKD2" s="224"/>
      <c r="CKE2" s="224"/>
      <c r="CKF2" s="224"/>
      <c r="CKG2" s="224"/>
      <c r="CKH2" s="224"/>
      <c r="CKI2" s="224"/>
      <c r="CKJ2" s="224"/>
      <c r="CKK2" s="224"/>
      <c r="CKL2" s="224"/>
      <c r="CKM2" s="224"/>
      <c r="CKN2" s="224"/>
      <c r="CKO2" s="224"/>
      <c r="CKP2" s="224"/>
      <c r="CKQ2" s="224"/>
      <c r="CKR2" s="224"/>
      <c r="CKS2" s="224"/>
      <c r="CKT2" s="224"/>
      <c r="CKU2" s="224"/>
      <c r="CKV2" s="224"/>
      <c r="CKW2" s="224"/>
      <c r="CKX2" s="224"/>
      <c r="CKY2" s="224"/>
      <c r="CKZ2" s="224"/>
      <c r="CLA2" s="224"/>
      <c r="CLB2" s="224"/>
      <c r="CLC2" s="224"/>
      <c r="CLD2" s="224"/>
      <c r="CLE2" s="224"/>
      <c r="CLF2" s="224"/>
      <c r="CLG2" s="224"/>
      <c r="CLH2" s="224"/>
      <c r="CLI2" s="224"/>
      <c r="CLJ2" s="224"/>
      <c r="CLK2" s="224"/>
      <c r="CLL2" s="224"/>
      <c r="CLM2" s="224"/>
      <c r="CLN2" s="224"/>
      <c r="CLO2" s="224"/>
      <c r="CLP2" s="224"/>
      <c r="CLQ2" s="224"/>
      <c r="CLR2" s="224"/>
      <c r="CLS2" s="224"/>
      <c r="CLT2" s="224"/>
      <c r="CLU2" s="224"/>
      <c r="CLV2" s="224"/>
      <c r="CLW2" s="224"/>
      <c r="CLX2" s="224"/>
      <c r="CLY2" s="224"/>
      <c r="CLZ2" s="224"/>
      <c r="CMA2" s="224"/>
      <c r="CMB2" s="224"/>
      <c r="CMC2" s="224"/>
      <c r="CMD2" s="224"/>
      <c r="CME2" s="224"/>
      <c r="CMF2" s="224"/>
      <c r="CMG2" s="224"/>
      <c r="CMH2" s="224"/>
      <c r="CMI2" s="224"/>
      <c r="CMJ2" s="224"/>
      <c r="CMK2" s="224"/>
      <c r="CML2" s="224"/>
      <c r="CMM2" s="224"/>
      <c r="CMN2" s="224"/>
      <c r="CMO2" s="224"/>
      <c r="CMP2" s="224"/>
      <c r="CMQ2" s="224"/>
      <c r="CMR2" s="224"/>
      <c r="CMS2" s="224"/>
      <c r="CMT2" s="224"/>
      <c r="CMU2" s="224"/>
      <c r="CMV2" s="224"/>
      <c r="CMW2" s="224"/>
      <c r="CMX2" s="224"/>
      <c r="CMY2" s="224"/>
      <c r="CMZ2" s="224"/>
      <c r="CNA2" s="224"/>
      <c r="CNB2" s="224"/>
      <c r="CNC2" s="224"/>
      <c r="CND2" s="224"/>
      <c r="CNE2" s="224"/>
      <c r="CNF2" s="224"/>
      <c r="CNG2" s="224"/>
      <c r="CNH2" s="224"/>
      <c r="CNI2" s="224"/>
      <c r="CNJ2" s="224"/>
      <c r="CNK2" s="224"/>
      <c r="CNL2" s="224"/>
      <c r="CNM2" s="224"/>
      <c r="CNN2" s="224"/>
      <c r="CNO2" s="224"/>
      <c r="CNP2" s="224"/>
      <c r="CNQ2" s="224"/>
      <c r="CNR2" s="224"/>
      <c r="CNS2" s="224"/>
      <c r="CNT2" s="224"/>
      <c r="CNU2" s="224"/>
      <c r="CNV2" s="224"/>
      <c r="CNW2" s="224"/>
      <c r="CNX2" s="224"/>
      <c r="CNY2" s="224"/>
      <c r="CNZ2" s="224"/>
      <c r="COA2" s="224"/>
      <c r="COB2" s="224"/>
      <c r="COC2" s="224"/>
      <c r="COD2" s="224"/>
      <c r="COE2" s="224"/>
      <c r="COF2" s="224"/>
      <c r="COG2" s="224"/>
      <c r="COH2" s="224"/>
      <c r="COI2" s="224"/>
      <c r="COJ2" s="224"/>
      <c r="COK2" s="224"/>
      <c r="COL2" s="224"/>
      <c r="COM2" s="224"/>
      <c r="CON2" s="224"/>
      <c r="COO2" s="224"/>
      <c r="COP2" s="224"/>
      <c r="COQ2" s="224"/>
      <c r="COR2" s="224"/>
      <c r="COS2" s="224"/>
      <c r="COT2" s="224"/>
      <c r="COU2" s="224"/>
      <c r="COV2" s="224"/>
      <c r="COW2" s="224"/>
      <c r="COX2" s="224"/>
      <c r="COY2" s="224"/>
      <c r="COZ2" s="224"/>
      <c r="CPA2" s="224"/>
      <c r="CPB2" s="224"/>
      <c r="CPC2" s="224"/>
      <c r="CPD2" s="224"/>
      <c r="CPE2" s="224"/>
      <c r="CPF2" s="224"/>
      <c r="CPG2" s="224"/>
      <c r="CPH2" s="224"/>
      <c r="CPI2" s="224"/>
      <c r="CPJ2" s="224"/>
      <c r="CPK2" s="224"/>
      <c r="CPL2" s="224"/>
      <c r="CPM2" s="224"/>
      <c r="CPN2" s="224"/>
      <c r="CPO2" s="224"/>
      <c r="CPP2" s="224"/>
      <c r="CPQ2" s="224"/>
      <c r="CPR2" s="224"/>
      <c r="CPS2" s="224"/>
      <c r="CPT2" s="224"/>
      <c r="CPU2" s="224"/>
      <c r="CPV2" s="224"/>
      <c r="CPW2" s="224"/>
      <c r="CPX2" s="224"/>
      <c r="CPY2" s="224"/>
      <c r="CPZ2" s="224"/>
      <c r="CQA2" s="224"/>
      <c r="CQB2" s="224"/>
      <c r="CQC2" s="224"/>
      <c r="CQD2" s="224"/>
      <c r="CQE2" s="224"/>
      <c r="CQF2" s="224"/>
      <c r="CQG2" s="224"/>
      <c r="CQH2" s="224"/>
      <c r="CQI2" s="224"/>
      <c r="CQJ2" s="224"/>
      <c r="CQK2" s="224"/>
      <c r="CQL2" s="224"/>
      <c r="CQM2" s="224"/>
      <c r="CQN2" s="224"/>
      <c r="CQO2" s="224"/>
      <c r="CQP2" s="224"/>
      <c r="CQQ2" s="224"/>
      <c r="CQR2" s="224"/>
      <c r="CQS2" s="224"/>
      <c r="CQT2" s="224"/>
      <c r="CQU2" s="224"/>
      <c r="CQV2" s="224"/>
      <c r="CQW2" s="224"/>
      <c r="CQX2" s="224"/>
      <c r="CQY2" s="224"/>
      <c r="CQZ2" s="224"/>
      <c r="CRA2" s="224"/>
      <c r="CRB2" s="224"/>
      <c r="CRC2" s="224"/>
      <c r="CRD2" s="224"/>
      <c r="CRE2" s="224"/>
      <c r="CRF2" s="224"/>
      <c r="CRG2" s="224"/>
      <c r="CRH2" s="224"/>
      <c r="CRI2" s="224"/>
      <c r="CRJ2" s="224"/>
      <c r="CRK2" s="224"/>
      <c r="CRL2" s="224"/>
      <c r="CRM2" s="224"/>
      <c r="CRN2" s="224"/>
      <c r="CRO2" s="224"/>
      <c r="CRP2" s="224"/>
      <c r="CRQ2" s="224"/>
      <c r="CRR2" s="224"/>
      <c r="CRS2" s="224"/>
      <c r="CRT2" s="224"/>
      <c r="CRU2" s="224"/>
      <c r="CRV2" s="224"/>
      <c r="CRW2" s="224"/>
      <c r="CRX2" s="224"/>
      <c r="CRY2" s="224"/>
      <c r="CRZ2" s="224"/>
      <c r="CSA2" s="224"/>
      <c r="CSB2" s="224"/>
      <c r="CSC2" s="224"/>
      <c r="CSD2" s="224"/>
      <c r="CSE2" s="224"/>
      <c r="CSF2" s="224"/>
      <c r="CSG2" s="224"/>
      <c r="CSH2" s="224"/>
      <c r="CSI2" s="224"/>
      <c r="CSJ2" s="224"/>
      <c r="CSK2" s="224"/>
      <c r="CSL2" s="224"/>
      <c r="CSM2" s="224"/>
      <c r="CSN2" s="224"/>
      <c r="CSO2" s="224"/>
      <c r="CSP2" s="224"/>
      <c r="CSQ2" s="224"/>
      <c r="CSR2" s="224"/>
      <c r="CSS2" s="224"/>
      <c r="CST2" s="224"/>
      <c r="CSU2" s="224"/>
      <c r="CSV2" s="224"/>
      <c r="CSW2" s="224"/>
      <c r="CSX2" s="224"/>
      <c r="CSY2" s="224"/>
      <c r="CSZ2" s="224"/>
      <c r="CTA2" s="224"/>
      <c r="CTB2" s="224"/>
      <c r="CTC2" s="224"/>
      <c r="CTD2" s="224"/>
      <c r="CTE2" s="224"/>
      <c r="CTF2" s="224"/>
      <c r="CTG2" s="224"/>
      <c r="CTH2" s="224"/>
      <c r="CTI2" s="224"/>
      <c r="CTJ2" s="224"/>
      <c r="CTK2" s="224"/>
      <c r="CTL2" s="224"/>
      <c r="CTM2" s="224"/>
      <c r="CTN2" s="224"/>
      <c r="CTO2" s="224"/>
      <c r="CTP2" s="224"/>
      <c r="CTQ2" s="224"/>
      <c r="CTR2" s="224"/>
      <c r="CTS2" s="224"/>
      <c r="CTT2" s="224"/>
      <c r="CTU2" s="224"/>
      <c r="CTV2" s="224"/>
      <c r="CTW2" s="224"/>
      <c r="CTX2" s="224"/>
      <c r="CTY2" s="224"/>
      <c r="CTZ2" s="224"/>
      <c r="CUA2" s="224"/>
      <c r="CUB2" s="224"/>
      <c r="CUC2" s="224"/>
      <c r="CUD2" s="224"/>
      <c r="CUE2" s="224"/>
      <c r="CUF2" s="224"/>
      <c r="CUG2" s="224"/>
      <c r="CUH2" s="224"/>
      <c r="CUI2" s="224"/>
      <c r="CUJ2" s="224"/>
      <c r="CUK2" s="224"/>
      <c r="CUL2" s="224"/>
      <c r="CUM2" s="224"/>
      <c r="CUN2" s="224"/>
      <c r="CUO2" s="224"/>
      <c r="CUP2" s="224"/>
      <c r="CUQ2" s="224"/>
      <c r="CUR2" s="224"/>
      <c r="CUS2" s="224"/>
      <c r="CUT2" s="224"/>
      <c r="CUU2" s="224"/>
      <c r="CUV2" s="224"/>
      <c r="CUW2" s="224"/>
      <c r="CUX2" s="224"/>
      <c r="CUY2" s="224"/>
      <c r="CUZ2" s="224"/>
      <c r="CVA2" s="224"/>
      <c r="CVB2" s="224"/>
      <c r="CVC2" s="224"/>
      <c r="CVD2" s="224"/>
      <c r="CVE2" s="224"/>
      <c r="CVF2" s="224"/>
      <c r="CVG2" s="224"/>
      <c r="CVH2" s="224"/>
      <c r="CVI2" s="224"/>
      <c r="CVJ2" s="224"/>
      <c r="CVK2" s="224"/>
      <c r="CVL2" s="224"/>
      <c r="CVM2" s="224"/>
      <c r="CVN2" s="224"/>
      <c r="CVO2" s="224"/>
      <c r="CVP2" s="224"/>
      <c r="CVQ2" s="224"/>
      <c r="CVR2" s="224"/>
      <c r="CVS2" s="224"/>
      <c r="CVT2" s="224"/>
      <c r="CVU2" s="224"/>
      <c r="CVV2" s="224"/>
      <c r="CVW2" s="224"/>
      <c r="CVX2" s="224"/>
      <c r="CVY2" s="224"/>
      <c r="CVZ2" s="224"/>
      <c r="CWA2" s="224"/>
      <c r="CWB2" s="224"/>
      <c r="CWC2" s="224"/>
      <c r="CWD2" s="224"/>
      <c r="CWE2" s="224"/>
      <c r="CWF2" s="224"/>
      <c r="CWG2" s="224"/>
      <c r="CWH2" s="224"/>
      <c r="CWI2" s="224"/>
      <c r="CWJ2" s="224"/>
      <c r="CWK2" s="224"/>
      <c r="CWL2" s="224"/>
      <c r="CWM2" s="224"/>
      <c r="CWN2" s="224"/>
      <c r="CWO2" s="224"/>
      <c r="CWP2" s="224"/>
      <c r="CWQ2" s="224"/>
      <c r="CWR2" s="224"/>
      <c r="CWS2" s="224"/>
      <c r="CWT2" s="224"/>
      <c r="CWU2" s="224"/>
      <c r="CWV2" s="224"/>
      <c r="CWW2" s="224"/>
      <c r="CWX2" s="224"/>
      <c r="CWY2" s="224"/>
      <c r="CWZ2" s="224"/>
      <c r="CXA2" s="224"/>
      <c r="CXB2" s="224"/>
      <c r="CXC2" s="224"/>
      <c r="CXD2" s="224"/>
      <c r="CXE2" s="224"/>
      <c r="CXF2" s="224"/>
      <c r="CXG2" s="224"/>
      <c r="CXH2" s="224"/>
      <c r="CXI2" s="224"/>
      <c r="CXJ2" s="224"/>
      <c r="CXK2" s="224"/>
      <c r="CXL2" s="224"/>
      <c r="CXM2" s="224"/>
      <c r="CXN2" s="224"/>
      <c r="CXO2" s="224"/>
      <c r="CXP2" s="224"/>
      <c r="CXQ2" s="224"/>
      <c r="CXR2" s="224"/>
      <c r="CXS2" s="224"/>
      <c r="CXT2" s="224"/>
      <c r="CXU2" s="224"/>
      <c r="CXV2" s="224"/>
      <c r="CXW2" s="224"/>
      <c r="CXX2" s="224"/>
      <c r="CXY2" s="224"/>
      <c r="CXZ2" s="224"/>
      <c r="CYA2" s="224"/>
      <c r="CYB2" s="224"/>
      <c r="CYC2" s="224"/>
      <c r="CYD2" s="224"/>
      <c r="CYE2" s="224"/>
      <c r="CYF2" s="224"/>
      <c r="CYG2" s="224"/>
      <c r="CYH2" s="224"/>
      <c r="CYI2" s="224"/>
      <c r="CYJ2" s="224"/>
      <c r="CYK2" s="224"/>
      <c r="CYL2" s="224"/>
      <c r="CYM2" s="224"/>
      <c r="CYN2" s="224"/>
      <c r="CYO2" s="224"/>
      <c r="CYP2" s="224"/>
      <c r="CYQ2" s="224"/>
      <c r="CYR2" s="224"/>
      <c r="CYS2" s="224"/>
      <c r="CYT2" s="224"/>
      <c r="CYU2" s="224"/>
      <c r="CYV2" s="224"/>
      <c r="CYW2" s="224"/>
      <c r="CYX2" s="224"/>
      <c r="CYY2" s="224"/>
      <c r="CYZ2" s="224"/>
      <c r="CZA2" s="224"/>
      <c r="CZB2" s="224"/>
      <c r="CZC2" s="224"/>
      <c r="CZD2" s="224"/>
      <c r="CZE2" s="224"/>
      <c r="CZF2" s="224"/>
      <c r="CZG2" s="224"/>
      <c r="CZH2" s="224"/>
      <c r="CZI2" s="224"/>
      <c r="CZJ2" s="224"/>
      <c r="CZK2" s="224"/>
      <c r="CZL2" s="224"/>
      <c r="CZM2" s="224"/>
      <c r="CZN2" s="224"/>
      <c r="CZO2" s="224"/>
      <c r="CZP2" s="224"/>
      <c r="CZQ2" s="224"/>
      <c r="CZR2" s="224"/>
      <c r="CZS2" s="224"/>
      <c r="CZT2" s="224"/>
      <c r="CZU2" s="224"/>
      <c r="CZV2" s="224"/>
      <c r="CZW2" s="224"/>
      <c r="CZX2" s="224"/>
      <c r="CZY2" s="224"/>
      <c r="CZZ2" s="224"/>
      <c r="DAA2" s="224"/>
      <c r="DAB2" s="224"/>
      <c r="DAC2" s="224"/>
      <c r="DAD2" s="224"/>
      <c r="DAE2" s="224"/>
      <c r="DAF2" s="224"/>
      <c r="DAG2" s="224"/>
      <c r="DAH2" s="224"/>
      <c r="DAI2" s="224"/>
      <c r="DAJ2" s="224"/>
      <c r="DAK2" s="224"/>
      <c r="DAL2" s="224"/>
      <c r="DAM2" s="224"/>
      <c r="DAN2" s="224"/>
      <c r="DAO2" s="224"/>
      <c r="DAP2" s="224"/>
      <c r="DAQ2" s="224"/>
      <c r="DAR2" s="224"/>
      <c r="DAS2" s="224"/>
      <c r="DAT2" s="224"/>
      <c r="DAU2" s="224"/>
      <c r="DAV2" s="224"/>
      <c r="DAW2" s="224"/>
      <c r="DAX2" s="224"/>
      <c r="DAY2" s="224"/>
      <c r="DAZ2" s="224"/>
      <c r="DBA2" s="224"/>
      <c r="DBB2" s="224"/>
      <c r="DBC2" s="224"/>
      <c r="DBD2" s="224"/>
      <c r="DBE2" s="224"/>
      <c r="DBF2" s="224"/>
      <c r="DBG2" s="224"/>
      <c r="DBH2" s="224"/>
      <c r="DBI2" s="224"/>
      <c r="DBJ2" s="224"/>
      <c r="DBK2" s="224"/>
      <c r="DBL2" s="224"/>
      <c r="DBM2" s="224"/>
      <c r="DBN2" s="224"/>
      <c r="DBO2" s="224"/>
      <c r="DBP2" s="224"/>
      <c r="DBQ2" s="224"/>
      <c r="DBR2" s="224"/>
      <c r="DBS2" s="224"/>
      <c r="DBT2" s="224"/>
      <c r="DBU2" s="224"/>
      <c r="DBV2" s="224"/>
      <c r="DBW2" s="224"/>
      <c r="DBX2" s="224"/>
      <c r="DBY2" s="224"/>
      <c r="DBZ2" s="224"/>
      <c r="DCA2" s="224"/>
      <c r="DCB2" s="224"/>
      <c r="DCC2" s="224"/>
      <c r="DCD2" s="224"/>
      <c r="DCE2" s="224"/>
      <c r="DCF2" s="224"/>
      <c r="DCG2" s="224"/>
      <c r="DCH2" s="224"/>
      <c r="DCI2" s="224"/>
      <c r="DCJ2" s="224"/>
      <c r="DCK2" s="224"/>
      <c r="DCL2" s="224"/>
      <c r="DCM2" s="224"/>
      <c r="DCN2" s="224"/>
      <c r="DCO2" s="224"/>
      <c r="DCP2" s="224"/>
      <c r="DCQ2" s="224"/>
      <c r="DCR2" s="224"/>
      <c r="DCS2" s="224"/>
      <c r="DCT2" s="224"/>
      <c r="DCU2" s="224"/>
      <c r="DCV2" s="224"/>
      <c r="DCW2" s="224"/>
      <c r="DCX2" s="224"/>
      <c r="DCY2" s="224"/>
      <c r="DCZ2" s="224"/>
      <c r="DDA2" s="224"/>
      <c r="DDB2" s="224"/>
      <c r="DDC2" s="224"/>
      <c r="DDD2" s="224"/>
      <c r="DDE2" s="224"/>
      <c r="DDF2" s="224"/>
      <c r="DDG2" s="224"/>
      <c r="DDH2" s="224"/>
      <c r="DDI2" s="224"/>
      <c r="DDJ2" s="224"/>
      <c r="DDK2" s="224"/>
      <c r="DDL2" s="224"/>
      <c r="DDM2" s="224"/>
      <c r="DDN2" s="224"/>
      <c r="DDO2" s="224"/>
      <c r="DDP2" s="224"/>
      <c r="DDQ2" s="224"/>
      <c r="DDR2" s="224"/>
      <c r="DDS2" s="224"/>
      <c r="DDT2" s="224"/>
      <c r="DDU2" s="224"/>
      <c r="DDV2" s="224"/>
      <c r="DDW2" s="224"/>
      <c r="DDX2" s="224"/>
      <c r="DDY2" s="224"/>
      <c r="DDZ2" s="224"/>
      <c r="DEA2" s="224"/>
      <c r="DEB2" s="224"/>
      <c r="DEC2" s="224"/>
      <c r="DED2" s="224"/>
      <c r="DEE2" s="224"/>
      <c r="DEF2" s="224"/>
      <c r="DEG2" s="224"/>
      <c r="DEH2" s="224"/>
      <c r="DEI2" s="224"/>
      <c r="DEJ2" s="224"/>
      <c r="DEK2" s="224"/>
      <c r="DEL2" s="224"/>
      <c r="DEM2" s="224"/>
      <c r="DEN2" s="224"/>
      <c r="DEO2" s="224"/>
      <c r="DEP2" s="224"/>
      <c r="DEQ2" s="224"/>
      <c r="DER2" s="224"/>
      <c r="DES2" s="224"/>
      <c r="DET2" s="224"/>
      <c r="DEU2" s="224"/>
      <c r="DEV2" s="224"/>
      <c r="DEW2" s="224"/>
      <c r="DEX2" s="224"/>
      <c r="DEY2" s="224"/>
      <c r="DEZ2" s="224"/>
      <c r="DFA2" s="224"/>
      <c r="DFB2" s="224"/>
      <c r="DFC2" s="224"/>
      <c r="DFD2" s="224"/>
      <c r="DFE2" s="224"/>
      <c r="DFF2" s="224"/>
      <c r="DFG2" s="224"/>
      <c r="DFH2" s="224"/>
      <c r="DFI2" s="224"/>
      <c r="DFJ2" s="224"/>
      <c r="DFK2" s="224"/>
      <c r="DFL2" s="224"/>
      <c r="DFM2" s="224"/>
      <c r="DFN2" s="224"/>
      <c r="DFO2" s="224"/>
      <c r="DFP2" s="224"/>
      <c r="DFQ2" s="224"/>
      <c r="DFR2" s="224"/>
      <c r="DFS2" s="224"/>
      <c r="DFT2" s="224"/>
      <c r="DFU2" s="224"/>
      <c r="DFV2" s="224"/>
      <c r="DFW2" s="224"/>
      <c r="DFX2" s="224"/>
      <c r="DFY2" s="224"/>
      <c r="DFZ2" s="224"/>
      <c r="DGA2" s="224"/>
      <c r="DGB2" s="224"/>
      <c r="DGC2" s="224"/>
      <c r="DGD2" s="224"/>
      <c r="DGE2" s="224"/>
      <c r="DGF2" s="224"/>
      <c r="DGG2" s="224"/>
      <c r="DGH2" s="224"/>
      <c r="DGI2" s="224"/>
      <c r="DGJ2" s="224"/>
      <c r="DGK2" s="224"/>
      <c r="DGL2" s="224"/>
      <c r="DGM2" s="224"/>
      <c r="DGN2" s="224"/>
      <c r="DGO2" s="224"/>
      <c r="DGP2" s="224"/>
      <c r="DGQ2" s="224"/>
      <c r="DGR2" s="224"/>
      <c r="DGS2" s="224"/>
      <c r="DGT2" s="224"/>
      <c r="DGU2" s="224"/>
      <c r="DGV2" s="224"/>
      <c r="DGW2" s="224"/>
      <c r="DGX2" s="224"/>
      <c r="DGY2" s="224"/>
      <c r="DGZ2" s="224"/>
      <c r="DHA2" s="224"/>
      <c r="DHB2" s="224"/>
      <c r="DHC2" s="224"/>
      <c r="DHD2" s="224"/>
      <c r="DHE2" s="224"/>
      <c r="DHF2" s="224"/>
      <c r="DHG2" s="224"/>
      <c r="DHH2" s="224"/>
      <c r="DHI2" s="224"/>
      <c r="DHJ2" s="224"/>
      <c r="DHK2" s="224"/>
      <c r="DHL2" s="224"/>
      <c r="DHM2" s="224"/>
      <c r="DHN2" s="224"/>
      <c r="DHO2" s="224"/>
      <c r="DHP2" s="224"/>
      <c r="DHQ2" s="224"/>
      <c r="DHR2" s="224"/>
      <c r="DHS2" s="224"/>
      <c r="DHT2" s="224"/>
      <c r="DHU2" s="224"/>
      <c r="DHV2" s="224"/>
      <c r="DHW2" s="224"/>
      <c r="DHX2" s="224"/>
      <c r="DHY2" s="224"/>
      <c r="DHZ2" s="224"/>
      <c r="DIA2" s="224"/>
      <c r="DIB2" s="224"/>
      <c r="DIC2" s="224"/>
      <c r="DID2" s="224"/>
      <c r="DIE2" s="224"/>
      <c r="DIF2" s="224"/>
      <c r="DIG2" s="224"/>
      <c r="DIH2" s="224"/>
      <c r="DII2" s="224"/>
      <c r="DIJ2" s="224"/>
      <c r="DIK2" s="224"/>
      <c r="DIL2" s="224"/>
      <c r="DIM2" s="224"/>
      <c r="DIN2" s="224"/>
      <c r="DIO2" s="224"/>
      <c r="DIP2" s="224"/>
      <c r="DIQ2" s="224"/>
      <c r="DIR2" s="224"/>
      <c r="DIS2" s="224"/>
      <c r="DIT2" s="224"/>
      <c r="DIU2" s="224"/>
      <c r="DIV2" s="224"/>
      <c r="DIW2" s="224"/>
      <c r="DIX2" s="224"/>
      <c r="DIY2" s="224"/>
      <c r="DIZ2" s="224"/>
      <c r="DJA2" s="224"/>
      <c r="DJB2" s="224"/>
      <c r="DJC2" s="224"/>
      <c r="DJD2" s="224"/>
      <c r="DJE2" s="224"/>
      <c r="DJF2" s="224"/>
      <c r="DJG2" s="224"/>
      <c r="DJH2" s="224"/>
      <c r="DJI2" s="224"/>
      <c r="DJJ2" s="224"/>
      <c r="DJK2" s="224"/>
      <c r="DJL2" s="224"/>
      <c r="DJM2" s="224"/>
      <c r="DJN2" s="224"/>
      <c r="DJO2" s="224"/>
      <c r="DJP2" s="224"/>
      <c r="DJQ2" s="224"/>
      <c r="DJR2" s="224"/>
      <c r="DJS2" s="224"/>
      <c r="DJT2" s="224"/>
      <c r="DJU2" s="224"/>
      <c r="DJV2" s="224"/>
      <c r="DJW2" s="224"/>
      <c r="DJX2" s="224"/>
      <c r="DJY2" s="224"/>
      <c r="DJZ2" s="224"/>
      <c r="DKA2" s="224"/>
      <c r="DKB2" s="224"/>
      <c r="DKC2" s="224"/>
      <c r="DKD2" s="224"/>
      <c r="DKE2" s="224"/>
      <c r="DKF2" s="224"/>
      <c r="DKG2" s="224"/>
      <c r="DKH2" s="224"/>
      <c r="DKI2" s="224"/>
      <c r="DKJ2" s="224"/>
      <c r="DKK2" s="224"/>
      <c r="DKL2" s="224"/>
      <c r="DKM2" s="224"/>
      <c r="DKN2" s="224"/>
      <c r="DKO2" s="224"/>
      <c r="DKP2" s="224"/>
      <c r="DKQ2" s="224"/>
      <c r="DKR2" s="224"/>
      <c r="DKS2" s="224"/>
      <c r="DKT2" s="224"/>
      <c r="DKU2" s="224"/>
      <c r="DKV2" s="224"/>
      <c r="DKW2" s="224"/>
      <c r="DKX2" s="224"/>
      <c r="DKY2" s="224"/>
      <c r="DKZ2" s="224"/>
      <c r="DLA2" s="224"/>
      <c r="DLB2" s="224"/>
      <c r="DLC2" s="224"/>
      <c r="DLD2" s="224"/>
      <c r="DLE2" s="224"/>
      <c r="DLF2" s="224"/>
      <c r="DLG2" s="224"/>
      <c r="DLH2" s="224"/>
      <c r="DLI2" s="224"/>
      <c r="DLJ2" s="224"/>
      <c r="DLK2" s="224"/>
      <c r="DLL2" s="224"/>
      <c r="DLM2" s="224"/>
      <c r="DLN2" s="224"/>
      <c r="DLO2" s="224"/>
      <c r="DLP2" s="224"/>
      <c r="DLQ2" s="224"/>
      <c r="DLR2" s="224"/>
      <c r="DLS2" s="224"/>
      <c r="DLT2" s="224"/>
      <c r="DLU2" s="224"/>
      <c r="DLV2" s="224"/>
      <c r="DLW2" s="224"/>
      <c r="DLX2" s="224"/>
      <c r="DLY2" s="224"/>
      <c r="DLZ2" s="224"/>
      <c r="DMA2" s="224"/>
      <c r="DMB2" s="224"/>
      <c r="DMC2" s="224"/>
      <c r="DMD2" s="224"/>
      <c r="DME2" s="224"/>
      <c r="DMF2" s="224"/>
      <c r="DMG2" s="224"/>
      <c r="DMH2" s="224"/>
      <c r="DMI2" s="224"/>
      <c r="DMJ2" s="224"/>
      <c r="DMK2" s="224"/>
      <c r="DML2" s="224"/>
      <c r="DMM2" s="224"/>
      <c r="DMN2" s="224"/>
      <c r="DMO2" s="224"/>
      <c r="DMP2" s="224"/>
      <c r="DMQ2" s="224"/>
      <c r="DMR2" s="224"/>
      <c r="DMS2" s="224"/>
      <c r="DMT2" s="224"/>
      <c r="DMU2" s="224"/>
      <c r="DMV2" s="224"/>
      <c r="DMW2" s="224"/>
      <c r="DMX2" s="224"/>
      <c r="DMY2" s="224"/>
      <c r="DMZ2" s="224"/>
      <c r="DNA2" s="224"/>
      <c r="DNB2" s="224"/>
      <c r="DNC2" s="224"/>
      <c r="DND2" s="224"/>
      <c r="DNE2" s="224"/>
      <c r="DNF2" s="224"/>
      <c r="DNG2" s="224"/>
      <c r="DNH2" s="224"/>
      <c r="DNI2" s="224"/>
      <c r="DNJ2" s="224"/>
      <c r="DNK2" s="224"/>
      <c r="DNL2" s="224"/>
      <c r="DNM2" s="224"/>
      <c r="DNN2" s="224"/>
      <c r="DNO2" s="224"/>
      <c r="DNP2" s="224"/>
      <c r="DNQ2" s="224"/>
      <c r="DNR2" s="224"/>
      <c r="DNS2" s="224"/>
      <c r="DNT2" s="224"/>
      <c r="DNU2" s="224"/>
      <c r="DNV2" s="224"/>
      <c r="DNW2" s="224"/>
      <c r="DNX2" s="224"/>
      <c r="DNY2" s="224"/>
      <c r="DNZ2" s="224"/>
      <c r="DOA2" s="224"/>
      <c r="DOB2" s="224"/>
      <c r="DOC2" s="224"/>
      <c r="DOD2" s="224"/>
      <c r="DOE2" s="224"/>
      <c r="DOF2" s="224"/>
      <c r="DOG2" s="224"/>
      <c r="DOH2" s="224"/>
      <c r="DOI2" s="224"/>
      <c r="DOJ2" s="224"/>
      <c r="DOK2" s="224"/>
      <c r="DOL2" s="224"/>
      <c r="DOM2" s="224"/>
      <c r="DON2" s="224"/>
      <c r="DOO2" s="224"/>
      <c r="DOP2" s="224"/>
      <c r="DOQ2" s="224"/>
      <c r="DOR2" s="224"/>
      <c r="DOS2" s="224"/>
      <c r="DOT2" s="224"/>
      <c r="DOU2" s="224"/>
      <c r="DOV2" s="224"/>
      <c r="DOW2" s="224"/>
      <c r="DOX2" s="224"/>
      <c r="DOY2" s="224"/>
      <c r="DOZ2" s="224"/>
      <c r="DPA2" s="224"/>
      <c r="DPB2" s="224"/>
      <c r="DPC2" s="224"/>
      <c r="DPD2" s="224"/>
      <c r="DPE2" s="224"/>
      <c r="DPF2" s="224"/>
      <c r="DPG2" s="224"/>
      <c r="DPH2" s="224"/>
      <c r="DPI2" s="224"/>
      <c r="DPJ2" s="224"/>
      <c r="DPK2" s="224"/>
      <c r="DPL2" s="224"/>
      <c r="DPM2" s="224"/>
      <c r="DPN2" s="224"/>
      <c r="DPO2" s="224"/>
      <c r="DPP2" s="224"/>
      <c r="DPQ2" s="224"/>
      <c r="DPR2" s="224"/>
      <c r="DPS2" s="224"/>
      <c r="DPT2" s="224"/>
      <c r="DPU2" s="224"/>
      <c r="DPV2" s="224"/>
      <c r="DPW2" s="224"/>
      <c r="DPX2" s="224"/>
      <c r="DPY2" s="224"/>
      <c r="DPZ2" s="224"/>
      <c r="DQA2" s="224"/>
      <c r="DQB2" s="224"/>
      <c r="DQC2" s="224"/>
      <c r="DQD2" s="224"/>
      <c r="DQE2" s="224"/>
      <c r="DQF2" s="224"/>
      <c r="DQG2" s="224"/>
      <c r="DQH2" s="224"/>
      <c r="DQI2" s="224"/>
      <c r="DQJ2" s="224"/>
      <c r="DQK2" s="224"/>
      <c r="DQL2" s="224"/>
      <c r="DQM2" s="224"/>
      <c r="DQN2" s="224"/>
      <c r="DQO2" s="224"/>
      <c r="DQP2" s="224"/>
      <c r="DQQ2" s="224"/>
      <c r="DQR2" s="224"/>
      <c r="DQS2" s="224"/>
      <c r="DQT2" s="224"/>
      <c r="DQU2" s="224"/>
      <c r="DQV2" s="224"/>
      <c r="DQW2" s="224"/>
      <c r="DQX2" s="224"/>
      <c r="DQY2" s="224"/>
      <c r="DQZ2" s="224"/>
      <c r="DRA2" s="224"/>
      <c r="DRB2" s="224"/>
      <c r="DRC2" s="224"/>
      <c r="DRD2" s="224"/>
      <c r="DRE2" s="224"/>
      <c r="DRF2" s="224"/>
      <c r="DRG2" s="224"/>
      <c r="DRH2" s="224"/>
      <c r="DRI2" s="224"/>
      <c r="DRJ2" s="224"/>
      <c r="DRK2" s="224"/>
      <c r="DRL2" s="224"/>
      <c r="DRM2" s="224"/>
      <c r="DRN2" s="224"/>
      <c r="DRO2" s="224"/>
      <c r="DRP2" s="224"/>
      <c r="DRQ2" s="224"/>
      <c r="DRR2" s="224"/>
      <c r="DRS2" s="224"/>
      <c r="DRT2" s="224"/>
      <c r="DRU2" s="224"/>
      <c r="DRV2" s="224"/>
      <c r="DRW2" s="224"/>
      <c r="DRX2" s="224"/>
      <c r="DRY2" s="224"/>
      <c r="DRZ2" s="224"/>
      <c r="DSA2" s="224"/>
      <c r="DSB2" s="224"/>
      <c r="DSC2" s="224"/>
      <c r="DSD2" s="224"/>
      <c r="DSE2" s="224"/>
      <c r="DSF2" s="224"/>
      <c r="DSG2" s="224"/>
      <c r="DSH2" s="224"/>
      <c r="DSI2" s="224"/>
      <c r="DSJ2" s="224"/>
      <c r="DSK2" s="224"/>
      <c r="DSL2" s="224"/>
      <c r="DSM2" s="224"/>
      <c r="DSN2" s="224"/>
      <c r="DSO2" s="224"/>
      <c r="DSP2" s="224"/>
      <c r="DSQ2" s="224"/>
      <c r="DSR2" s="224"/>
      <c r="DSS2" s="224"/>
      <c r="DST2" s="224"/>
      <c r="DSU2" s="224"/>
      <c r="DSV2" s="224"/>
      <c r="DSW2" s="224"/>
      <c r="DSX2" s="224"/>
      <c r="DSY2" s="224"/>
      <c r="DSZ2" s="224"/>
      <c r="DTA2" s="224"/>
      <c r="DTB2" s="224"/>
      <c r="DTC2" s="224"/>
      <c r="DTD2" s="224"/>
      <c r="DTE2" s="224"/>
      <c r="DTF2" s="224"/>
      <c r="DTG2" s="224"/>
      <c r="DTH2" s="224"/>
      <c r="DTI2" s="224"/>
      <c r="DTJ2" s="224"/>
      <c r="DTK2" s="224"/>
      <c r="DTL2" s="224"/>
      <c r="DTM2" s="224"/>
      <c r="DTN2" s="224"/>
      <c r="DTO2" s="224"/>
      <c r="DTP2" s="224"/>
      <c r="DTQ2" s="224"/>
      <c r="DTR2" s="224"/>
      <c r="DTS2" s="224"/>
      <c r="DTT2" s="224"/>
      <c r="DTU2" s="224"/>
      <c r="DTV2" s="224"/>
      <c r="DTW2" s="224"/>
      <c r="DTX2" s="224"/>
      <c r="DTY2" s="224"/>
      <c r="DTZ2" s="224"/>
      <c r="DUA2" s="224"/>
      <c r="DUB2" s="224"/>
      <c r="DUC2" s="224"/>
      <c r="DUD2" s="224"/>
      <c r="DUE2" s="224"/>
      <c r="DUF2" s="224"/>
      <c r="DUG2" s="224"/>
      <c r="DUH2" s="224"/>
      <c r="DUI2" s="224"/>
      <c r="DUJ2" s="224"/>
      <c r="DUK2" s="224"/>
      <c r="DUL2" s="224"/>
      <c r="DUM2" s="224"/>
      <c r="DUN2" s="224"/>
      <c r="DUO2" s="224"/>
      <c r="DUP2" s="224"/>
      <c r="DUQ2" s="224"/>
      <c r="DUR2" s="224"/>
      <c r="DUS2" s="224"/>
      <c r="DUT2" s="224"/>
      <c r="DUU2" s="224"/>
      <c r="DUV2" s="224"/>
      <c r="DUW2" s="224"/>
      <c r="DUX2" s="224"/>
      <c r="DUY2" s="224"/>
      <c r="DUZ2" s="224"/>
      <c r="DVA2" s="224"/>
      <c r="DVB2" s="224"/>
      <c r="DVC2" s="224"/>
      <c r="DVD2" s="224"/>
      <c r="DVE2" s="224"/>
      <c r="DVF2" s="224"/>
      <c r="DVG2" s="224"/>
      <c r="DVH2" s="224"/>
      <c r="DVI2" s="224"/>
      <c r="DVJ2" s="224"/>
      <c r="DVK2" s="224"/>
      <c r="DVL2" s="224"/>
      <c r="DVM2" s="224"/>
      <c r="DVN2" s="224"/>
      <c r="DVO2" s="224"/>
      <c r="DVP2" s="224"/>
      <c r="DVQ2" s="224"/>
      <c r="DVR2" s="224"/>
      <c r="DVS2" s="224"/>
      <c r="DVT2" s="224"/>
      <c r="DVU2" s="224"/>
      <c r="DVV2" s="224"/>
      <c r="DVW2" s="224"/>
      <c r="DVX2" s="224"/>
      <c r="DVY2" s="224"/>
      <c r="DVZ2" s="224"/>
      <c r="DWA2" s="224"/>
      <c r="DWB2" s="224"/>
      <c r="DWC2" s="224"/>
      <c r="DWD2" s="224"/>
      <c r="DWE2" s="224"/>
      <c r="DWF2" s="224"/>
      <c r="DWG2" s="224"/>
      <c r="DWH2" s="224"/>
      <c r="DWI2" s="224"/>
      <c r="DWJ2" s="224"/>
      <c r="DWK2" s="224"/>
      <c r="DWL2" s="224"/>
      <c r="DWM2" s="224"/>
      <c r="DWN2" s="224"/>
      <c r="DWO2" s="224"/>
      <c r="DWP2" s="224"/>
      <c r="DWQ2" s="224"/>
      <c r="DWR2" s="224"/>
      <c r="DWS2" s="224"/>
      <c r="DWT2" s="224"/>
      <c r="DWU2" s="224"/>
      <c r="DWV2" s="224"/>
      <c r="DWW2" s="224"/>
      <c r="DWX2" s="224"/>
      <c r="DWY2" s="224"/>
      <c r="DWZ2" s="224"/>
      <c r="DXA2" s="224"/>
      <c r="DXB2" s="224"/>
      <c r="DXC2" s="224"/>
      <c r="DXD2" s="224"/>
      <c r="DXE2" s="224"/>
      <c r="DXF2" s="224"/>
      <c r="DXG2" s="224"/>
      <c r="DXH2" s="224"/>
      <c r="DXI2" s="224"/>
      <c r="DXJ2" s="224"/>
      <c r="DXK2" s="224"/>
      <c r="DXL2" s="224"/>
      <c r="DXM2" s="224"/>
      <c r="DXN2" s="224"/>
      <c r="DXO2" s="224"/>
      <c r="DXP2" s="224"/>
      <c r="DXQ2" s="224"/>
      <c r="DXR2" s="224"/>
      <c r="DXS2" s="224"/>
      <c r="DXT2" s="224"/>
      <c r="DXU2" s="224"/>
      <c r="DXV2" s="224"/>
      <c r="DXW2" s="224"/>
      <c r="DXX2" s="224"/>
      <c r="DXY2" s="224"/>
      <c r="DXZ2" s="224"/>
      <c r="DYA2" s="224"/>
      <c r="DYB2" s="224"/>
      <c r="DYC2" s="224"/>
      <c r="DYD2" s="224"/>
      <c r="DYE2" s="224"/>
      <c r="DYF2" s="224"/>
      <c r="DYG2" s="224"/>
      <c r="DYH2" s="224"/>
      <c r="DYI2" s="224"/>
      <c r="DYJ2" s="224"/>
      <c r="DYK2" s="224"/>
      <c r="DYL2" s="224"/>
      <c r="DYM2" s="224"/>
      <c r="DYN2" s="224"/>
      <c r="DYO2" s="224"/>
      <c r="DYP2" s="224"/>
      <c r="DYQ2" s="224"/>
      <c r="DYR2" s="224"/>
      <c r="DYS2" s="224"/>
      <c r="DYT2" s="224"/>
      <c r="DYU2" s="224"/>
      <c r="DYV2" s="224"/>
      <c r="DYW2" s="224"/>
      <c r="DYX2" s="224"/>
      <c r="DYY2" s="224"/>
      <c r="DYZ2" s="224"/>
      <c r="DZA2" s="224"/>
      <c r="DZB2" s="224"/>
      <c r="DZC2" s="224"/>
      <c r="DZD2" s="224"/>
      <c r="DZE2" s="224"/>
      <c r="DZF2" s="224"/>
      <c r="DZG2" s="224"/>
      <c r="DZH2" s="224"/>
      <c r="DZI2" s="224"/>
      <c r="DZJ2" s="224"/>
      <c r="DZK2" s="224"/>
      <c r="DZL2" s="224"/>
      <c r="DZM2" s="224"/>
      <c r="DZN2" s="224"/>
      <c r="DZO2" s="224"/>
      <c r="DZP2" s="224"/>
      <c r="DZQ2" s="224"/>
      <c r="DZR2" s="224"/>
      <c r="DZS2" s="224"/>
      <c r="DZT2" s="224"/>
      <c r="DZU2" s="224"/>
      <c r="DZV2" s="224"/>
      <c r="DZW2" s="224"/>
      <c r="DZX2" s="224"/>
      <c r="DZY2" s="224"/>
      <c r="DZZ2" s="224"/>
      <c r="EAA2" s="224"/>
      <c r="EAB2" s="224"/>
      <c r="EAC2" s="224"/>
      <c r="EAD2" s="224"/>
      <c r="EAE2" s="224"/>
      <c r="EAF2" s="224"/>
      <c r="EAG2" s="224"/>
      <c r="EAH2" s="224"/>
      <c r="EAI2" s="224"/>
      <c r="EAJ2" s="224"/>
      <c r="EAK2" s="224"/>
      <c r="EAL2" s="224"/>
      <c r="EAM2" s="224"/>
      <c r="EAN2" s="224"/>
      <c r="EAO2" s="224"/>
      <c r="EAP2" s="224"/>
      <c r="EAQ2" s="224"/>
      <c r="EAR2" s="224"/>
      <c r="EAS2" s="224"/>
      <c r="EAT2" s="224"/>
      <c r="EAU2" s="224"/>
      <c r="EAV2" s="224"/>
      <c r="EAW2" s="224"/>
      <c r="EAX2" s="224"/>
      <c r="EAY2" s="224"/>
      <c r="EAZ2" s="224"/>
      <c r="EBA2" s="224"/>
      <c r="EBB2" s="224"/>
      <c r="EBC2" s="224"/>
      <c r="EBD2" s="224"/>
      <c r="EBE2" s="224"/>
      <c r="EBF2" s="224"/>
      <c r="EBG2" s="224"/>
      <c r="EBH2" s="224"/>
      <c r="EBI2" s="224"/>
      <c r="EBJ2" s="224"/>
      <c r="EBK2" s="224"/>
      <c r="EBL2" s="224"/>
      <c r="EBM2" s="224"/>
      <c r="EBN2" s="224"/>
      <c r="EBO2" s="224"/>
      <c r="EBP2" s="224"/>
      <c r="EBQ2" s="224"/>
      <c r="EBR2" s="224"/>
      <c r="EBS2" s="224"/>
      <c r="EBT2" s="224"/>
      <c r="EBU2" s="224"/>
      <c r="EBV2" s="224"/>
      <c r="EBW2" s="224"/>
      <c r="EBX2" s="224"/>
      <c r="EBY2" s="224"/>
      <c r="EBZ2" s="224"/>
      <c r="ECA2" s="224"/>
      <c r="ECB2" s="224"/>
      <c r="ECC2" s="224"/>
      <c r="ECD2" s="224"/>
      <c r="ECE2" s="224"/>
      <c r="ECF2" s="224"/>
      <c r="ECG2" s="224"/>
      <c r="ECH2" s="224"/>
      <c r="ECI2" s="224"/>
      <c r="ECJ2" s="224"/>
      <c r="ECK2" s="224"/>
      <c r="ECL2" s="224"/>
      <c r="ECM2" s="224"/>
      <c r="ECN2" s="224"/>
      <c r="ECO2" s="224"/>
      <c r="ECP2" s="224"/>
      <c r="ECQ2" s="224"/>
      <c r="ECR2" s="224"/>
      <c r="ECS2" s="224"/>
      <c r="ECT2" s="224"/>
      <c r="ECU2" s="224"/>
      <c r="ECV2" s="224"/>
      <c r="ECW2" s="224"/>
      <c r="ECX2" s="224"/>
      <c r="ECY2" s="224"/>
      <c r="ECZ2" s="224"/>
      <c r="EDA2" s="224"/>
      <c r="EDB2" s="224"/>
      <c r="EDC2" s="224"/>
      <c r="EDD2" s="224"/>
      <c r="EDE2" s="224"/>
      <c r="EDF2" s="224"/>
      <c r="EDG2" s="224"/>
      <c r="EDH2" s="224"/>
      <c r="EDI2" s="224"/>
      <c r="EDJ2" s="224"/>
      <c r="EDK2" s="224"/>
      <c r="EDL2" s="224"/>
      <c r="EDM2" s="224"/>
      <c r="EDN2" s="224"/>
      <c r="EDO2" s="224"/>
      <c r="EDP2" s="224"/>
      <c r="EDQ2" s="224"/>
      <c r="EDR2" s="224"/>
      <c r="EDS2" s="224"/>
      <c r="EDT2" s="224"/>
      <c r="EDU2" s="224"/>
      <c r="EDV2" s="224"/>
      <c r="EDW2" s="224"/>
      <c r="EDX2" s="224"/>
      <c r="EDY2" s="224"/>
      <c r="EDZ2" s="224"/>
      <c r="EEA2" s="224"/>
      <c r="EEB2" s="224"/>
      <c r="EEC2" s="224"/>
      <c r="EED2" s="224"/>
      <c r="EEE2" s="224"/>
      <c r="EEF2" s="224"/>
      <c r="EEG2" s="224"/>
      <c r="EEH2" s="224"/>
      <c r="EEI2" s="224"/>
      <c r="EEJ2" s="224"/>
      <c r="EEK2" s="224"/>
      <c r="EEL2" s="224"/>
      <c r="EEM2" s="224"/>
      <c r="EEN2" s="224"/>
      <c r="EEO2" s="224"/>
      <c r="EEP2" s="224"/>
      <c r="EEQ2" s="224"/>
      <c r="EER2" s="224"/>
      <c r="EES2" s="224"/>
      <c r="EET2" s="224"/>
      <c r="EEU2" s="224"/>
      <c r="EEV2" s="224"/>
      <c r="EEW2" s="224"/>
      <c r="EEX2" s="224"/>
      <c r="EEY2" s="224"/>
      <c r="EEZ2" s="224"/>
      <c r="EFA2" s="224"/>
      <c r="EFB2" s="224"/>
      <c r="EFC2" s="224"/>
      <c r="EFD2" s="224"/>
      <c r="EFE2" s="224"/>
      <c r="EFF2" s="224"/>
      <c r="EFG2" s="224"/>
      <c r="EFH2" s="224"/>
      <c r="EFI2" s="224"/>
      <c r="EFJ2" s="224"/>
      <c r="EFK2" s="224"/>
      <c r="EFL2" s="224"/>
      <c r="EFM2" s="224"/>
      <c r="EFN2" s="224"/>
      <c r="EFO2" s="224"/>
      <c r="EFP2" s="224"/>
      <c r="EFQ2" s="224"/>
      <c r="EFR2" s="224"/>
      <c r="EFS2" s="224"/>
      <c r="EFT2" s="224"/>
      <c r="EFU2" s="224"/>
      <c r="EFV2" s="224"/>
      <c r="EFW2" s="224"/>
      <c r="EFX2" s="224"/>
      <c r="EFY2" s="224"/>
      <c r="EFZ2" s="224"/>
      <c r="EGA2" s="224"/>
      <c r="EGB2" s="224"/>
      <c r="EGC2" s="224"/>
      <c r="EGD2" s="224"/>
      <c r="EGE2" s="224"/>
      <c r="EGF2" s="224"/>
      <c r="EGG2" s="224"/>
      <c r="EGH2" s="224"/>
      <c r="EGI2" s="224"/>
      <c r="EGJ2" s="224"/>
      <c r="EGK2" s="224"/>
      <c r="EGL2" s="224"/>
      <c r="EGM2" s="224"/>
      <c r="EGN2" s="224"/>
      <c r="EGO2" s="224"/>
      <c r="EGP2" s="224"/>
      <c r="EGQ2" s="224"/>
      <c r="EGR2" s="224"/>
      <c r="EGS2" s="224"/>
      <c r="EGT2" s="224"/>
      <c r="EGU2" s="224"/>
      <c r="EGV2" s="224"/>
      <c r="EGW2" s="224"/>
      <c r="EGX2" s="224"/>
      <c r="EGY2" s="224"/>
      <c r="EGZ2" s="224"/>
      <c r="EHA2" s="224"/>
      <c r="EHB2" s="224"/>
      <c r="EHC2" s="224"/>
      <c r="EHD2" s="224"/>
      <c r="EHE2" s="224"/>
      <c r="EHF2" s="224"/>
      <c r="EHG2" s="224"/>
      <c r="EHH2" s="224"/>
      <c r="EHI2" s="224"/>
      <c r="EHJ2" s="224"/>
      <c r="EHK2" s="224"/>
      <c r="EHL2" s="224"/>
      <c r="EHM2" s="224"/>
      <c r="EHN2" s="224"/>
      <c r="EHO2" s="224"/>
      <c r="EHP2" s="224"/>
      <c r="EHQ2" s="224"/>
      <c r="EHR2" s="224"/>
      <c r="EHS2" s="224"/>
      <c r="EHT2" s="224"/>
      <c r="EHU2" s="224"/>
      <c r="EHV2" s="224"/>
      <c r="EHW2" s="224"/>
      <c r="EHX2" s="224"/>
      <c r="EHY2" s="224"/>
      <c r="EHZ2" s="224"/>
      <c r="EIA2" s="224"/>
      <c r="EIB2" s="224"/>
      <c r="EIC2" s="224"/>
      <c r="EID2" s="224"/>
      <c r="EIE2" s="224"/>
      <c r="EIF2" s="224"/>
      <c r="EIG2" s="224"/>
      <c r="EIH2" s="224"/>
      <c r="EII2" s="224"/>
      <c r="EIJ2" s="224"/>
      <c r="EIK2" s="224"/>
      <c r="EIL2" s="224"/>
      <c r="EIM2" s="224"/>
      <c r="EIN2" s="224"/>
      <c r="EIO2" s="224"/>
      <c r="EIP2" s="224"/>
      <c r="EIQ2" s="224"/>
      <c r="EIR2" s="224"/>
      <c r="EIS2" s="224"/>
      <c r="EIT2" s="224"/>
      <c r="EIU2" s="224"/>
      <c r="EIV2" s="224"/>
      <c r="EIW2" s="224"/>
      <c r="EIX2" s="224"/>
      <c r="EIY2" s="224"/>
      <c r="EIZ2" s="224"/>
      <c r="EJA2" s="224"/>
      <c r="EJB2" s="224"/>
      <c r="EJC2" s="224"/>
      <c r="EJD2" s="224"/>
      <c r="EJE2" s="224"/>
      <c r="EJF2" s="224"/>
      <c r="EJG2" s="224"/>
      <c r="EJH2" s="224"/>
      <c r="EJI2" s="224"/>
      <c r="EJJ2" s="224"/>
      <c r="EJK2" s="224"/>
      <c r="EJL2" s="224"/>
      <c r="EJM2" s="224"/>
      <c r="EJN2" s="224"/>
      <c r="EJO2" s="224"/>
      <c r="EJP2" s="224"/>
      <c r="EJQ2" s="224"/>
      <c r="EJR2" s="224"/>
      <c r="EJS2" s="224"/>
      <c r="EJT2" s="224"/>
      <c r="EJU2" s="224"/>
      <c r="EJV2" s="224"/>
      <c r="EJW2" s="224"/>
      <c r="EJX2" s="224"/>
      <c r="EJY2" s="224"/>
      <c r="EJZ2" s="224"/>
      <c r="EKA2" s="224"/>
      <c r="EKB2" s="224"/>
      <c r="EKC2" s="224"/>
      <c r="EKD2" s="224"/>
      <c r="EKE2" s="224"/>
      <c r="EKF2" s="224"/>
      <c r="EKG2" s="224"/>
      <c r="EKH2" s="224"/>
      <c r="EKI2" s="224"/>
      <c r="EKJ2" s="224"/>
      <c r="EKK2" s="224"/>
      <c r="EKL2" s="224"/>
      <c r="EKM2" s="224"/>
      <c r="EKN2" s="224"/>
      <c r="EKO2" s="224"/>
      <c r="EKP2" s="224"/>
      <c r="EKQ2" s="224"/>
      <c r="EKR2" s="224"/>
      <c r="EKS2" s="224"/>
      <c r="EKT2" s="224"/>
      <c r="EKU2" s="224"/>
      <c r="EKV2" s="224"/>
      <c r="EKW2" s="224"/>
      <c r="EKX2" s="224"/>
      <c r="EKY2" s="224"/>
      <c r="EKZ2" s="224"/>
      <c r="ELA2" s="224"/>
      <c r="ELB2" s="224"/>
      <c r="ELC2" s="224"/>
      <c r="ELD2" s="224"/>
      <c r="ELE2" s="224"/>
      <c r="ELF2" s="224"/>
      <c r="ELG2" s="224"/>
      <c r="ELH2" s="224"/>
      <c r="ELI2" s="224"/>
      <c r="ELJ2" s="224"/>
      <c r="ELK2" s="224"/>
      <c r="ELL2" s="224"/>
      <c r="ELM2" s="224"/>
      <c r="ELN2" s="224"/>
      <c r="ELO2" s="224"/>
      <c r="ELP2" s="224"/>
      <c r="ELQ2" s="224"/>
      <c r="ELR2" s="224"/>
      <c r="ELS2" s="224"/>
      <c r="ELT2" s="224"/>
      <c r="ELU2" s="224"/>
      <c r="ELV2" s="224"/>
      <c r="ELW2" s="224"/>
      <c r="ELX2" s="224"/>
      <c r="ELY2" s="224"/>
      <c r="ELZ2" s="224"/>
      <c r="EMA2" s="224"/>
      <c r="EMB2" s="224"/>
      <c r="EMC2" s="224"/>
      <c r="EMD2" s="224"/>
      <c r="EME2" s="224"/>
      <c r="EMF2" s="224"/>
      <c r="EMG2" s="224"/>
      <c r="EMH2" s="224"/>
      <c r="EMI2" s="224"/>
      <c r="EMJ2" s="224"/>
      <c r="EMK2" s="224"/>
      <c r="EML2" s="224"/>
      <c r="EMM2" s="224"/>
      <c r="EMN2" s="224"/>
      <c r="EMO2" s="224"/>
      <c r="EMP2" s="224"/>
      <c r="EMQ2" s="224"/>
      <c r="EMR2" s="224"/>
      <c r="EMS2" s="224"/>
      <c r="EMT2" s="224"/>
      <c r="EMU2" s="224"/>
      <c r="EMV2" s="224"/>
      <c r="EMW2" s="224"/>
      <c r="EMX2" s="224"/>
      <c r="EMY2" s="224"/>
      <c r="EMZ2" s="224"/>
      <c r="ENA2" s="224"/>
      <c r="ENB2" s="224"/>
      <c r="ENC2" s="224"/>
      <c r="END2" s="224"/>
      <c r="ENE2" s="224"/>
      <c r="ENF2" s="224"/>
      <c r="ENG2" s="224"/>
      <c r="ENH2" s="224"/>
      <c r="ENI2" s="224"/>
      <c r="ENJ2" s="224"/>
      <c r="ENK2" s="224"/>
      <c r="ENL2" s="224"/>
      <c r="ENM2" s="224"/>
      <c r="ENN2" s="224"/>
      <c r="ENO2" s="224"/>
      <c r="ENP2" s="224"/>
      <c r="ENQ2" s="224"/>
      <c r="ENR2" s="224"/>
      <c r="ENS2" s="224"/>
      <c r="ENT2" s="224"/>
      <c r="ENU2" s="224"/>
      <c r="ENV2" s="224"/>
      <c r="ENW2" s="224"/>
      <c r="ENX2" s="224"/>
      <c r="ENY2" s="224"/>
      <c r="ENZ2" s="224"/>
      <c r="EOA2" s="224"/>
      <c r="EOB2" s="224"/>
      <c r="EOC2" s="224"/>
      <c r="EOD2" s="224"/>
      <c r="EOE2" s="224"/>
      <c r="EOF2" s="224"/>
      <c r="EOG2" s="224"/>
      <c r="EOH2" s="224"/>
      <c r="EOI2" s="224"/>
      <c r="EOJ2" s="224"/>
      <c r="EOK2" s="224"/>
      <c r="EOL2" s="224"/>
      <c r="EOM2" s="224"/>
      <c r="EON2" s="224"/>
      <c r="EOO2" s="224"/>
      <c r="EOP2" s="224"/>
      <c r="EOQ2" s="224"/>
      <c r="EOR2" s="224"/>
      <c r="EOS2" s="224"/>
      <c r="EOT2" s="224"/>
      <c r="EOU2" s="224"/>
      <c r="EOV2" s="224"/>
      <c r="EOW2" s="224"/>
      <c r="EOX2" s="224"/>
      <c r="EOY2" s="224"/>
      <c r="EOZ2" s="224"/>
      <c r="EPA2" s="224"/>
      <c r="EPB2" s="224"/>
      <c r="EPC2" s="224"/>
      <c r="EPD2" s="224"/>
      <c r="EPE2" s="224"/>
      <c r="EPF2" s="224"/>
      <c r="EPG2" s="224"/>
      <c r="EPH2" s="224"/>
      <c r="EPI2" s="224"/>
      <c r="EPJ2" s="224"/>
      <c r="EPK2" s="224"/>
      <c r="EPL2" s="224"/>
      <c r="EPM2" s="224"/>
      <c r="EPN2" s="224"/>
      <c r="EPO2" s="224"/>
      <c r="EPP2" s="224"/>
      <c r="EPQ2" s="224"/>
      <c r="EPR2" s="224"/>
      <c r="EPS2" s="224"/>
      <c r="EPT2" s="224"/>
      <c r="EPU2" s="224"/>
      <c r="EPV2" s="224"/>
      <c r="EPW2" s="224"/>
      <c r="EPX2" s="224"/>
      <c r="EPY2" s="224"/>
      <c r="EPZ2" s="224"/>
      <c r="EQA2" s="224"/>
      <c r="EQB2" s="224"/>
      <c r="EQC2" s="224"/>
      <c r="EQD2" s="224"/>
      <c r="EQE2" s="224"/>
      <c r="EQF2" s="224"/>
      <c r="EQG2" s="224"/>
      <c r="EQH2" s="224"/>
      <c r="EQI2" s="224"/>
      <c r="EQJ2" s="224"/>
      <c r="EQK2" s="224"/>
      <c r="EQL2" s="224"/>
      <c r="EQM2" s="224"/>
      <c r="EQN2" s="224"/>
      <c r="EQO2" s="224"/>
      <c r="EQP2" s="224"/>
      <c r="EQQ2" s="224"/>
      <c r="EQR2" s="224"/>
      <c r="EQS2" s="224"/>
      <c r="EQT2" s="224"/>
      <c r="EQU2" s="224"/>
      <c r="EQV2" s="224"/>
      <c r="EQW2" s="224"/>
      <c r="EQX2" s="224"/>
      <c r="EQY2" s="224"/>
      <c r="EQZ2" s="224"/>
      <c r="ERA2" s="224"/>
      <c r="ERB2" s="224"/>
      <c r="ERC2" s="224"/>
      <c r="ERD2" s="224"/>
      <c r="ERE2" s="224"/>
      <c r="ERF2" s="224"/>
      <c r="ERG2" s="224"/>
      <c r="ERH2" s="224"/>
      <c r="ERI2" s="224"/>
      <c r="ERJ2" s="224"/>
      <c r="ERK2" s="224"/>
      <c r="ERL2" s="224"/>
      <c r="ERM2" s="224"/>
      <c r="ERN2" s="224"/>
      <c r="ERO2" s="224"/>
      <c r="ERP2" s="224"/>
      <c r="ERQ2" s="224"/>
      <c r="ERR2" s="224"/>
      <c r="ERS2" s="224"/>
      <c r="ERT2" s="224"/>
      <c r="ERU2" s="224"/>
      <c r="ERV2" s="224"/>
      <c r="ERW2" s="224"/>
      <c r="ERX2" s="224"/>
      <c r="ERY2" s="224"/>
      <c r="ERZ2" s="224"/>
      <c r="ESA2" s="224"/>
      <c r="ESB2" s="224"/>
      <c r="ESC2" s="224"/>
      <c r="ESD2" s="224"/>
      <c r="ESE2" s="224"/>
      <c r="ESF2" s="224"/>
      <c r="ESG2" s="224"/>
      <c r="ESH2" s="224"/>
      <c r="ESI2" s="224"/>
      <c r="ESJ2" s="224"/>
      <c r="ESK2" s="224"/>
      <c r="ESL2" s="224"/>
      <c r="ESM2" s="224"/>
      <c r="ESN2" s="224"/>
      <c r="ESO2" s="224"/>
      <c r="ESP2" s="224"/>
      <c r="ESQ2" s="224"/>
      <c r="ESR2" s="224"/>
      <c r="ESS2" s="224"/>
      <c r="EST2" s="224"/>
      <c r="ESU2" s="224"/>
      <c r="ESV2" s="224"/>
      <c r="ESW2" s="224"/>
      <c r="ESX2" s="224"/>
      <c r="ESY2" s="224"/>
      <c r="ESZ2" s="224"/>
      <c r="ETA2" s="224"/>
      <c r="ETB2" s="224"/>
      <c r="ETC2" s="224"/>
      <c r="ETD2" s="224"/>
      <c r="ETE2" s="224"/>
      <c r="ETF2" s="224"/>
      <c r="ETG2" s="224"/>
      <c r="ETH2" s="224"/>
      <c r="ETI2" s="224"/>
      <c r="ETJ2" s="224"/>
      <c r="ETK2" s="224"/>
      <c r="ETL2" s="224"/>
      <c r="ETM2" s="224"/>
      <c r="ETN2" s="224"/>
      <c r="ETO2" s="224"/>
      <c r="ETP2" s="224"/>
      <c r="ETQ2" s="224"/>
      <c r="ETR2" s="224"/>
      <c r="ETS2" s="224"/>
      <c r="ETT2" s="224"/>
      <c r="ETU2" s="224"/>
      <c r="ETV2" s="224"/>
      <c r="ETW2" s="224"/>
      <c r="ETX2" s="224"/>
      <c r="ETY2" s="224"/>
      <c r="ETZ2" s="224"/>
      <c r="EUA2" s="224"/>
      <c r="EUB2" s="224"/>
      <c r="EUC2" s="224"/>
      <c r="EUD2" s="224"/>
      <c r="EUE2" s="224"/>
      <c r="EUF2" s="224"/>
      <c r="EUG2" s="224"/>
      <c r="EUH2" s="224"/>
      <c r="EUI2" s="224"/>
      <c r="EUJ2" s="224"/>
      <c r="EUK2" s="224"/>
      <c r="EUL2" s="224"/>
      <c r="EUM2" s="224"/>
      <c r="EUN2" s="224"/>
      <c r="EUO2" s="224"/>
      <c r="EUP2" s="224"/>
      <c r="EUQ2" s="224"/>
      <c r="EUR2" s="224"/>
      <c r="EUS2" s="224"/>
      <c r="EUT2" s="224"/>
      <c r="EUU2" s="224"/>
      <c r="EUV2" s="224"/>
      <c r="EUW2" s="224"/>
      <c r="EUX2" s="224"/>
      <c r="EUY2" s="224"/>
      <c r="EUZ2" s="224"/>
      <c r="EVA2" s="224"/>
      <c r="EVB2" s="224"/>
      <c r="EVC2" s="224"/>
      <c r="EVD2" s="224"/>
      <c r="EVE2" s="224"/>
      <c r="EVF2" s="224"/>
      <c r="EVG2" s="224"/>
      <c r="EVH2" s="224"/>
      <c r="EVI2" s="224"/>
      <c r="EVJ2" s="224"/>
      <c r="EVK2" s="224"/>
      <c r="EVL2" s="224"/>
      <c r="EVM2" s="224"/>
      <c r="EVN2" s="224"/>
      <c r="EVO2" s="224"/>
      <c r="EVP2" s="224"/>
      <c r="EVQ2" s="224"/>
      <c r="EVR2" s="224"/>
      <c r="EVS2" s="224"/>
      <c r="EVT2" s="224"/>
      <c r="EVU2" s="224"/>
      <c r="EVV2" s="224"/>
      <c r="EVW2" s="224"/>
      <c r="EVX2" s="224"/>
      <c r="EVY2" s="224"/>
      <c r="EVZ2" s="224"/>
      <c r="EWA2" s="224"/>
      <c r="EWB2" s="224"/>
      <c r="EWC2" s="224"/>
      <c r="EWD2" s="224"/>
      <c r="EWE2" s="224"/>
      <c r="EWF2" s="224"/>
      <c r="EWG2" s="224"/>
      <c r="EWH2" s="224"/>
      <c r="EWI2" s="224"/>
      <c r="EWJ2" s="224"/>
      <c r="EWK2" s="224"/>
      <c r="EWL2" s="224"/>
      <c r="EWM2" s="224"/>
      <c r="EWN2" s="224"/>
      <c r="EWO2" s="224"/>
      <c r="EWP2" s="224"/>
      <c r="EWQ2" s="224"/>
      <c r="EWR2" s="224"/>
      <c r="EWS2" s="224"/>
      <c r="EWT2" s="224"/>
      <c r="EWU2" s="224"/>
      <c r="EWV2" s="224"/>
      <c r="EWW2" s="224"/>
      <c r="EWX2" s="224"/>
      <c r="EWY2" s="224"/>
      <c r="EWZ2" s="224"/>
      <c r="EXA2" s="224"/>
      <c r="EXB2" s="224"/>
      <c r="EXC2" s="224"/>
      <c r="EXD2" s="224"/>
      <c r="EXE2" s="224"/>
      <c r="EXF2" s="224"/>
      <c r="EXG2" s="224"/>
      <c r="EXH2" s="224"/>
      <c r="EXI2" s="224"/>
      <c r="EXJ2" s="224"/>
      <c r="EXK2" s="224"/>
      <c r="EXL2" s="224"/>
      <c r="EXM2" s="224"/>
      <c r="EXN2" s="224"/>
      <c r="EXO2" s="224"/>
      <c r="EXP2" s="224"/>
      <c r="EXQ2" s="224"/>
      <c r="EXR2" s="224"/>
      <c r="EXS2" s="224"/>
      <c r="EXT2" s="224"/>
      <c r="EXU2" s="224"/>
      <c r="EXV2" s="224"/>
      <c r="EXW2" s="224"/>
      <c r="EXX2" s="224"/>
      <c r="EXY2" s="224"/>
      <c r="EXZ2" s="224"/>
      <c r="EYA2" s="224"/>
      <c r="EYB2" s="224"/>
      <c r="EYC2" s="224"/>
      <c r="EYD2" s="224"/>
      <c r="EYE2" s="224"/>
      <c r="EYF2" s="224"/>
      <c r="EYG2" s="224"/>
      <c r="EYH2" s="224"/>
      <c r="EYI2" s="224"/>
      <c r="EYJ2" s="224"/>
      <c r="EYK2" s="224"/>
      <c r="EYL2" s="224"/>
      <c r="EYM2" s="224"/>
      <c r="EYN2" s="224"/>
      <c r="EYO2" s="224"/>
      <c r="EYP2" s="224"/>
      <c r="EYQ2" s="224"/>
      <c r="EYR2" s="224"/>
      <c r="EYS2" s="224"/>
      <c r="EYT2" s="224"/>
      <c r="EYU2" s="224"/>
      <c r="EYV2" s="224"/>
      <c r="EYW2" s="224"/>
      <c r="EYX2" s="224"/>
      <c r="EYY2" s="224"/>
      <c r="EYZ2" s="224"/>
      <c r="EZA2" s="224"/>
      <c r="EZB2" s="224"/>
      <c r="EZC2" s="224"/>
      <c r="EZD2" s="224"/>
      <c r="EZE2" s="224"/>
      <c r="EZF2" s="224"/>
      <c r="EZG2" s="224"/>
      <c r="EZH2" s="224"/>
      <c r="EZI2" s="224"/>
      <c r="EZJ2" s="224"/>
      <c r="EZK2" s="224"/>
      <c r="EZL2" s="224"/>
      <c r="EZM2" s="224"/>
      <c r="EZN2" s="224"/>
      <c r="EZO2" s="224"/>
      <c r="EZP2" s="224"/>
      <c r="EZQ2" s="224"/>
      <c r="EZR2" s="224"/>
      <c r="EZS2" s="224"/>
      <c r="EZT2" s="224"/>
      <c r="EZU2" s="224"/>
      <c r="EZV2" s="224"/>
      <c r="EZW2" s="224"/>
      <c r="EZX2" s="224"/>
      <c r="EZY2" s="224"/>
      <c r="EZZ2" s="224"/>
      <c r="FAA2" s="224"/>
      <c r="FAB2" s="224"/>
      <c r="FAC2" s="224"/>
      <c r="FAD2" s="224"/>
      <c r="FAE2" s="224"/>
      <c r="FAF2" s="224"/>
      <c r="FAG2" s="224"/>
      <c r="FAH2" s="224"/>
      <c r="FAI2" s="224"/>
      <c r="FAJ2" s="224"/>
      <c r="FAK2" s="224"/>
      <c r="FAL2" s="224"/>
      <c r="FAM2" s="224"/>
      <c r="FAN2" s="224"/>
      <c r="FAO2" s="224"/>
      <c r="FAP2" s="224"/>
      <c r="FAQ2" s="224"/>
      <c r="FAR2" s="224"/>
      <c r="FAS2" s="224"/>
      <c r="FAT2" s="224"/>
      <c r="FAU2" s="224"/>
      <c r="FAV2" s="224"/>
      <c r="FAW2" s="224"/>
      <c r="FAX2" s="224"/>
      <c r="FAY2" s="224"/>
      <c r="FAZ2" s="224"/>
      <c r="FBA2" s="224"/>
      <c r="FBB2" s="224"/>
      <c r="FBC2" s="224"/>
      <c r="FBD2" s="224"/>
      <c r="FBE2" s="224"/>
      <c r="FBF2" s="224"/>
      <c r="FBG2" s="224"/>
      <c r="FBH2" s="224"/>
      <c r="FBI2" s="224"/>
      <c r="FBJ2" s="224"/>
      <c r="FBK2" s="224"/>
      <c r="FBL2" s="224"/>
      <c r="FBM2" s="224"/>
      <c r="FBN2" s="224"/>
      <c r="FBO2" s="224"/>
      <c r="FBP2" s="224"/>
      <c r="FBQ2" s="224"/>
      <c r="FBR2" s="224"/>
      <c r="FBS2" s="224"/>
      <c r="FBT2" s="224"/>
      <c r="FBU2" s="224"/>
      <c r="FBV2" s="224"/>
      <c r="FBW2" s="224"/>
      <c r="FBX2" s="224"/>
      <c r="FBY2" s="224"/>
      <c r="FBZ2" s="224"/>
      <c r="FCA2" s="224"/>
      <c r="FCB2" s="224"/>
      <c r="FCC2" s="224"/>
      <c r="FCD2" s="224"/>
      <c r="FCE2" s="224"/>
      <c r="FCF2" s="224"/>
      <c r="FCG2" s="224"/>
      <c r="FCH2" s="224"/>
      <c r="FCI2" s="224"/>
      <c r="FCJ2" s="224"/>
      <c r="FCK2" s="224"/>
      <c r="FCL2" s="224"/>
      <c r="FCM2" s="224"/>
      <c r="FCN2" s="224"/>
      <c r="FCO2" s="224"/>
      <c r="FCP2" s="224"/>
      <c r="FCQ2" s="224"/>
      <c r="FCR2" s="224"/>
      <c r="FCS2" s="224"/>
      <c r="FCT2" s="224"/>
      <c r="FCU2" s="224"/>
      <c r="FCV2" s="224"/>
      <c r="FCW2" s="224"/>
      <c r="FCX2" s="224"/>
      <c r="FCY2" s="224"/>
      <c r="FCZ2" s="224"/>
      <c r="FDA2" s="224"/>
      <c r="FDB2" s="224"/>
      <c r="FDC2" s="224"/>
      <c r="FDD2" s="224"/>
      <c r="FDE2" s="224"/>
      <c r="FDF2" s="224"/>
      <c r="FDG2" s="224"/>
      <c r="FDH2" s="224"/>
      <c r="FDI2" s="224"/>
      <c r="FDJ2" s="224"/>
      <c r="FDK2" s="224"/>
      <c r="FDL2" s="224"/>
      <c r="FDM2" s="224"/>
      <c r="FDN2" s="224"/>
      <c r="FDO2" s="224"/>
      <c r="FDP2" s="224"/>
      <c r="FDQ2" s="224"/>
      <c r="FDR2" s="224"/>
      <c r="FDS2" s="224"/>
      <c r="FDT2" s="224"/>
      <c r="FDU2" s="224"/>
      <c r="FDV2" s="224"/>
      <c r="FDW2" s="224"/>
      <c r="FDX2" s="224"/>
      <c r="FDY2" s="224"/>
      <c r="FDZ2" s="224"/>
      <c r="FEA2" s="224"/>
      <c r="FEB2" s="224"/>
      <c r="FEC2" s="224"/>
      <c r="FED2" s="224"/>
      <c r="FEE2" s="224"/>
      <c r="FEF2" s="224"/>
      <c r="FEG2" s="224"/>
      <c r="FEH2" s="224"/>
      <c r="FEI2" s="224"/>
      <c r="FEJ2" s="224"/>
      <c r="FEK2" s="224"/>
      <c r="FEL2" s="224"/>
      <c r="FEM2" s="224"/>
      <c r="FEN2" s="224"/>
      <c r="FEO2" s="224"/>
      <c r="FEP2" s="224"/>
      <c r="FEQ2" s="224"/>
      <c r="FER2" s="224"/>
      <c r="FES2" s="224"/>
      <c r="FET2" s="224"/>
      <c r="FEU2" s="224"/>
      <c r="FEV2" s="224"/>
      <c r="FEW2" s="224"/>
      <c r="FEX2" s="224"/>
      <c r="FEY2" s="224"/>
      <c r="FEZ2" s="224"/>
      <c r="FFA2" s="224"/>
      <c r="FFB2" s="224"/>
      <c r="FFC2" s="224"/>
      <c r="FFD2" s="224"/>
      <c r="FFE2" s="224"/>
      <c r="FFF2" s="224"/>
      <c r="FFG2" s="224"/>
      <c r="FFH2" s="224"/>
      <c r="FFI2" s="224"/>
      <c r="FFJ2" s="224"/>
      <c r="FFK2" s="224"/>
      <c r="FFL2" s="224"/>
      <c r="FFM2" s="224"/>
      <c r="FFN2" s="224"/>
      <c r="FFO2" s="224"/>
      <c r="FFP2" s="224"/>
      <c r="FFQ2" s="224"/>
      <c r="FFR2" s="224"/>
      <c r="FFS2" s="224"/>
      <c r="FFT2" s="224"/>
      <c r="FFU2" s="224"/>
      <c r="FFV2" s="224"/>
      <c r="FFW2" s="224"/>
      <c r="FFX2" s="224"/>
      <c r="FFY2" s="224"/>
      <c r="FFZ2" s="224"/>
      <c r="FGA2" s="224"/>
      <c r="FGB2" s="224"/>
      <c r="FGC2" s="224"/>
      <c r="FGD2" s="224"/>
      <c r="FGE2" s="224"/>
      <c r="FGF2" s="224"/>
      <c r="FGG2" s="224"/>
      <c r="FGH2" s="224"/>
      <c r="FGI2" s="224"/>
      <c r="FGJ2" s="224"/>
      <c r="FGK2" s="224"/>
      <c r="FGL2" s="224"/>
      <c r="FGM2" s="224"/>
      <c r="FGN2" s="224"/>
      <c r="FGO2" s="224"/>
      <c r="FGP2" s="224"/>
      <c r="FGQ2" s="224"/>
      <c r="FGR2" s="224"/>
      <c r="FGS2" s="224"/>
      <c r="FGT2" s="224"/>
      <c r="FGU2" s="224"/>
      <c r="FGV2" s="224"/>
      <c r="FGW2" s="224"/>
      <c r="FGX2" s="224"/>
      <c r="FGY2" s="224"/>
      <c r="FGZ2" s="224"/>
      <c r="FHA2" s="224"/>
      <c r="FHB2" s="224"/>
      <c r="FHC2" s="224"/>
      <c r="FHD2" s="224"/>
      <c r="FHE2" s="224"/>
      <c r="FHF2" s="224"/>
      <c r="FHG2" s="224"/>
      <c r="FHH2" s="224"/>
      <c r="FHI2" s="224"/>
      <c r="FHJ2" s="224"/>
      <c r="FHK2" s="224"/>
      <c r="FHL2" s="224"/>
      <c r="FHM2" s="224"/>
      <c r="FHN2" s="224"/>
      <c r="FHO2" s="224"/>
      <c r="FHP2" s="224"/>
      <c r="FHQ2" s="224"/>
      <c r="FHR2" s="224"/>
      <c r="FHS2" s="224"/>
      <c r="FHT2" s="224"/>
      <c r="FHU2" s="224"/>
      <c r="FHV2" s="224"/>
      <c r="FHW2" s="224"/>
      <c r="FHX2" s="224"/>
      <c r="FHY2" s="224"/>
      <c r="FHZ2" s="224"/>
      <c r="FIA2" s="224"/>
      <c r="FIB2" s="224"/>
      <c r="FIC2" s="224"/>
      <c r="FID2" s="224"/>
      <c r="FIE2" s="224"/>
      <c r="FIF2" s="224"/>
      <c r="FIG2" s="224"/>
      <c r="FIH2" s="224"/>
      <c r="FII2" s="224"/>
      <c r="FIJ2" s="224"/>
      <c r="FIK2" s="224"/>
      <c r="FIL2" s="224"/>
      <c r="FIM2" s="224"/>
      <c r="FIN2" s="224"/>
      <c r="FIO2" s="224"/>
      <c r="FIP2" s="224"/>
      <c r="FIQ2" s="224"/>
      <c r="FIR2" s="224"/>
      <c r="FIS2" s="224"/>
      <c r="FIT2" s="224"/>
      <c r="FIU2" s="224"/>
      <c r="FIV2" s="224"/>
      <c r="FIW2" s="224"/>
      <c r="FIX2" s="224"/>
      <c r="FIY2" s="224"/>
      <c r="FIZ2" s="224"/>
      <c r="FJA2" s="224"/>
      <c r="FJB2" s="224"/>
      <c r="FJC2" s="224"/>
      <c r="FJD2" s="224"/>
      <c r="FJE2" s="224"/>
      <c r="FJF2" s="224"/>
      <c r="FJG2" s="224"/>
      <c r="FJH2" s="224"/>
      <c r="FJI2" s="224"/>
      <c r="FJJ2" s="224"/>
      <c r="FJK2" s="224"/>
      <c r="FJL2" s="224"/>
      <c r="FJM2" s="224"/>
      <c r="FJN2" s="224"/>
      <c r="FJO2" s="224"/>
      <c r="FJP2" s="224"/>
      <c r="FJQ2" s="224"/>
      <c r="FJR2" s="224"/>
      <c r="FJS2" s="224"/>
      <c r="FJT2" s="224"/>
      <c r="FJU2" s="224"/>
      <c r="FJV2" s="224"/>
      <c r="FJW2" s="224"/>
      <c r="FJX2" s="224"/>
      <c r="FJY2" s="224"/>
      <c r="FJZ2" s="224"/>
      <c r="FKA2" s="224"/>
      <c r="FKB2" s="224"/>
      <c r="FKC2" s="224"/>
      <c r="FKD2" s="224"/>
      <c r="FKE2" s="224"/>
      <c r="FKF2" s="224"/>
      <c r="FKG2" s="224"/>
      <c r="FKH2" s="224"/>
      <c r="FKI2" s="224"/>
      <c r="FKJ2" s="224"/>
      <c r="FKK2" s="224"/>
      <c r="FKL2" s="224"/>
      <c r="FKM2" s="224"/>
      <c r="FKN2" s="224"/>
      <c r="FKO2" s="224"/>
      <c r="FKP2" s="224"/>
      <c r="FKQ2" s="224"/>
      <c r="FKR2" s="224"/>
      <c r="FKS2" s="224"/>
      <c r="FKT2" s="224"/>
      <c r="FKU2" s="224"/>
      <c r="FKV2" s="224"/>
      <c r="FKW2" s="224"/>
      <c r="FKX2" s="224"/>
      <c r="FKY2" s="224"/>
      <c r="FKZ2" s="224"/>
      <c r="FLA2" s="224"/>
      <c r="FLB2" s="224"/>
      <c r="FLC2" s="224"/>
      <c r="FLD2" s="224"/>
      <c r="FLE2" s="224"/>
      <c r="FLF2" s="224"/>
      <c r="FLG2" s="224"/>
      <c r="FLH2" s="224"/>
      <c r="FLI2" s="224"/>
      <c r="FLJ2" s="224"/>
      <c r="FLK2" s="224"/>
      <c r="FLL2" s="224"/>
      <c r="FLM2" s="224"/>
      <c r="FLN2" s="224"/>
      <c r="FLO2" s="224"/>
      <c r="FLP2" s="224"/>
      <c r="FLQ2" s="224"/>
      <c r="FLR2" s="224"/>
      <c r="FLS2" s="224"/>
      <c r="FLT2" s="224"/>
      <c r="FLU2" s="224"/>
      <c r="FLV2" s="224"/>
      <c r="FLW2" s="224"/>
      <c r="FLX2" s="224"/>
      <c r="FLY2" s="224"/>
      <c r="FLZ2" s="224"/>
      <c r="FMA2" s="224"/>
      <c r="FMB2" s="224"/>
      <c r="FMC2" s="224"/>
      <c r="FMD2" s="224"/>
      <c r="FME2" s="224"/>
      <c r="FMF2" s="224"/>
      <c r="FMG2" s="224"/>
      <c r="FMH2" s="224"/>
      <c r="FMI2" s="224"/>
      <c r="FMJ2" s="224"/>
      <c r="FMK2" s="224"/>
      <c r="FML2" s="224"/>
      <c r="FMM2" s="224"/>
      <c r="FMN2" s="224"/>
      <c r="FMO2" s="224"/>
      <c r="FMP2" s="224"/>
      <c r="FMQ2" s="224"/>
      <c r="FMR2" s="224"/>
      <c r="FMS2" s="224"/>
      <c r="FMT2" s="224"/>
      <c r="FMU2" s="224"/>
      <c r="FMV2" s="224"/>
      <c r="FMW2" s="224"/>
      <c r="FMX2" s="224"/>
      <c r="FMY2" s="224"/>
      <c r="FMZ2" s="224"/>
      <c r="FNA2" s="224"/>
      <c r="FNB2" s="224"/>
      <c r="FNC2" s="224"/>
      <c r="FND2" s="224"/>
      <c r="FNE2" s="224"/>
      <c r="FNF2" s="224"/>
      <c r="FNG2" s="224"/>
      <c r="FNH2" s="224"/>
      <c r="FNI2" s="224"/>
      <c r="FNJ2" s="224"/>
      <c r="FNK2" s="224"/>
      <c r="FNL2" s="224"/>
      <c r="FNM2" s="224"/>
      <c r="FNN2" s="224"/>
      <c r="FNO2" s="224"/>
      <c r="FNP2" s="224"/>
      <c r="FNQ2" s="224"/>
      <c r="FNR2" s="224"/>
      <c r="FNS2" s="224"/>
      <c r="FNT2" s="224"/>
      <c r="FNU2" s="224"/>
      <c r="FNV2" s="224"/>
      <c r="FNW2" s="224"/>
      <c r="FNX2" s="224"/>
      <c r="FNY2" s="224"/>
      <c r="FNZ2" s="224"/>
      <c r="FOA2" s="224"/>
      <c r="FOB2" s="224"/>
      <c r="FOC2" s="224"/>
      <c r="FOD2" s="224"/>
      <c r="FOE2" s="224"/>
      <c r="FOF2" s="224"/>
      <c r="FOG2" s="224"/>
      <c r="FOH2" s="224"/>
      <c r="FOI2" s="224"/>
      <c r="FOJ2" s="224"/>
      <c r="FOK2" s="224"/>
      <c r="FOL2" s="224"/>
      <c r="FOM2" s="224"/>
      <c r="FON2" s="224"/>
      <c r="FOO2" s="224"/>
      <c r="FOP2" s="224"/>
      <c r="FOQ2" s="224"/>
      <c r="FOR2" s="224"/>
      <c r="FOS2" s="224"/>
      <c r="FOT2" s="224"/>
      <c r="FOU2" s="224"/>
      <c r="FOV2" s="224"/>
      <c r="FOW2" s="224"/>
      <c r="FOX2" s="224"/>
      <c r="FOY2" s="224"/>
      <c r="FOZ2" s="224"/>
      <c r="FPA2" s="224"/>
      <c r="FPB2" s="224"/>
      <c r="FPC2" s="224"/>
      <c r="FPD2" s="224"/>
      <c r="FPE2" s="224"/>
      <c r="FPF2" s="224"/>
      <c r="FPG2" s="224"/>
      <c r="FPH2" s="224"/>
      <c r="FPI2" s="224"/>
      <c r="FPJ2" s="224"/>
      <c r="FPK2" s="224"/>
      <c r="FPL2" s="224"/>
      <c r="FPM2" s="224"/>
      <c r="FPN2" s="224"/>
      <c r="FPO2" s="224"/>
      <c r="FPP2" s="224"/>
      <c r="FPQ2" s="224"/>
      <c r="FPR2" s="224"/>
      <c r="FPS2" s="224"/>
      <c r="FPT2" s="224"/>
      <c r="FPU2" s="224"/>
      <c r="FPV2" s="224"/>
      <c r="FPW2" s="224"/>
      <c r="FPX2" s="224"/>
      <c r="FPY2" s="224"/>
      <c r="FPZ2" s="224"/>
      <c r="FQA2" s="224"/>
      <c r="FQB2" s="224"/>
      <c r="FQC2" s="224"/>
      <c r="FQD2" s="224"/>
      <c r="FQE2" s="224"/>
      <c r="FQF2" s="224"/>
      <c r="FQG2" s="224"/>
      <c r="FQH2" s="224"/>
      <c r="FQI2" s="224"/>
      <c r="FQJ2" s="224"/>
      <c r="FQK2" s="224"/>
      <c r="FQL2" s="224"/>
      <c r="FQM2" s="224"/>
      <c r="FQN2" s="224"/>
      <c r="FQO2" s="224"/>
      <c r="FQP2" s="224"/>
      <c r="FQQ2" s="224"/>
      <c r="FQR2" s="224"/>
      <c r="FQS2" s="224"/>
      <c r="FQT2" s="224"/>
      <c r="FQU2" s="224"/>
      <c r="FQV2" s="224"/>
      <c r="FQW2" s="224"/>
      <c r="FQX2" s="224"/>
      <c r="FQY2" s="224"/>
      <c r="FQZ2" s="224"/>
      <c r="FRA2" s="224"/>
      <c r="FRB2" s="224"/>
      <c r="FRC2" s="224"/>
      <c r="FRD2" s="224"/>
      <c r="FRE2" s="224"/>
      <c r="FRF2" s="224"/>
      <c r="FRG2" s="224"/>
      <c r="FRH2" s="224"/>
      <c r="FRI2" s="224"/>
      <c r="FRJ2" s="224"/>
      <c r="FRK2" s="224"/>
      <c r="FRL2" s="224"/>
      <c r="FRM2" s="224"/>
      <c r="FRN2" s="224"/>
      <c r="FRO2" s="224"/>
      <c r="FRP2" s="224"/>
      <c r="FRQ2" s="224"/>
      <c r="FRR2" s="224"/>
      <c r="FRS2" s="224"/>
      <c r="FRT2" s="224"/>
      <c r="FRU2" s="224"/>
      <c r="FRV2" s="224"/>
      <c r="FRW2" s="224"/>
      <c r="FRX2" s="224"/>
      <c r="FRY2" s="224"/>
      <c r="FRZ2" s="224"/>
      <c r="FSA2" s="224"/>
      <c r="FSB2" s="224"/>
      <c r="FSC2" s="224"/>
      <c r="FSD2" s="224"/>
      <c r="FSE2" s="224"/>
      <c r="FSF2" s="224"/>
      <c r="FSG2" s="224"/>
      <c r="FSH2" s="224"/>
      <c r="FSI2" s="224"/>
      <c r="FSJ2" s="224"/>
      <c r="FSK2" s="224"/>
      <c r="FSL2" s="224"/>
      <c r="FSM2" s="224"/>
      <c r="FSN2" s="224"/>
      <c r="FSO2" s="224"/>
      <c r="FSP2" s="224"/>
      <c r="FSQ2" s="224"/>
      <c r="FSR2" s="224"/>
      <c r="FSS2" s="224"/>
      <c r="FST2" s="224"/>
      <c r="FSU2" s="224"/>
      <c r="FSV2" s="224"/>
      <c r="FSW2" s="224"/>
      <c r="FSX2" s="224"/>
      <c r="FSY2" s="224"/>
      <c r="FSZ2" s="224"/>
      <c r="FTA2" s="224"/>
      <c r="FTB2" s="224"/>
      <c r="FTC2" s="224"/>
      <c r="FTD2" s="224"/>
      <c r="FTE2" s="224"/>
      <c r="FTF2" s="224"/>
      <c r="FTG2" s="224"/>
      <c r="FTH2" s="224"/>
      <c r="FTI2" s="224"/>
      <c r="FTJ2" s="224"/>
      <c r="FTK2" s="224"/>
      <c r="FTL2" s="224"/>
      <c r="FTM2" s="224"/>
      <c r="FTN2" s="224"/>
      <c r="FTO2" s="224"/>
      <c r="FTP2" s="224"/>
      <c r="FTQ2" s="224"/>
      <c r="FTR2" s="224"/>
      <c r="FTS2" s="224"/>
      <c r="FTT2" s="224"/>
      <c r="FTU2" s="224"/>
      <c r="FTV2" s="224"/>
      <c r="FTW2" s="224"/>
      <c r="FTX2" s="224"/>
      <c r="FTY2" s="224"/>
      <c r="FTZ2" s="224"/>
      <c r="FUA2" s="224"/>
      <c r="FUB2" s="224"/>
      <c r="FUC2" s="224"/>
      <c r="FUD2" s="224"/>
      <c r="FUE2" s="224"/>
      <c r="FUF2" s="224"/>
      <c r="FUG2" s="224"/>
      <c r="FUH2" s="224"/>
      <c r="FUI2" s="224"/>
      <c r="FUJ2" s="224"/>
      <c r="FUK2" s="224"/>
      <c r="FUL2" s="224"/>
      <c r="FUM2" s="224"/>
      <c r="FUN2" s="224"/>
      <c r="FUO2" s="224"/>
      <c r="FUP2" s="224"/>
      <c r="FUQ2" s="224"/>
      <c r="FUR2" s="224"/>
      <c r="FUS2" s="224"/>
      <c r="FUT2" s="224"/>
      <c r="FUU2" s="224"/>
      <c r="FUV2" s="224"/>
      <c r="FUW2" s="224"/>
      <c r="FUX2" s="224"/>
      <c r="FUY2" s="224"/>
      <c r="FUZ2" s="224"/>
      <c r="FVA2" s="224"/>
      <c r="FVB2" s="224"/>
      <c r="FVC2" s="224"/>
      <c r="FVD2" s="224"/>
      <c r="FVE2" s="224"/>
      <c r="FVF2" s="224"/>
      <c r="FVG2" s="224"/>
      <c r="FVH2" s="224"/>
      <c r="FVI2" s="224"/>
      <c r="FVJ2" s="224"/>
      <c r="FVK2" s="224"/>
      <c r="FVL2" s="224"/>
      <c r="FVM2" s="224"/>
      <c r="FVN2" s="224"/>
      <c r="FVO2" s="224"/>
      <c r="FVP2" s="224"/>
      <c r="FVQ2" s="224"/>
      <c r="FVR2" s="224"/>
      <c r="FVS2" s="224"/>
      <c r="FVT2" s="224"/>
      <c r="FVU2" s="224"/>
      <c r="FVV2" s="224"/>
      <c r="FVW2" s="224"/>
      <c r="FVX2" s="224"/>
      <c r="FVY2" s="224"/>
      <c r="FVZ2" s="224"/>
      <c r="FWA2" s="224"/>
      <c r="FWB2" s="224"/>
      <c r="FWC2" s="224"/>
      <c r="FWD2" s="224"/>
      <c r="FWE2" s="224"/>
      <c r="FWF2" s="224"/>
      <c r="FWG2" s="224"/>
      <c r="FWH2" s="224"/>
      <c r="FWI2" s="224"/>
      <c r="FWJ2" s="224"/>
      <c r="FWK2" s="224"/>
      <c r="FWL2" s="224"/>
      <c r="FWM2" s="224"/>
      <c r="FWN2" s="224"/>
      <c r="FWO2" s="224"/>
      <c r="FWP2" s="224"/>
      <c r="FWQ2" s="224"/>
      <c r="FWR2" s="224"/>
      <c r="FWS2" s="224"/>
      <c r="FWT2" s="224"/>
      <c r="FWU2" s="224"/>
      <c r="FWV2" s="224"/>
      <c r="FWW2" s="224"/>
      <c r="FWX2" s="224"/>
      <c r="FWY2" s="224"/>
      <c r="FWZ2" s="224"/>
      <c r="FXA2" s="224"/>
      <c r="FXB2" s="224"/>
      <c r="FXC2" s="224"/>
      <c r="FXD2" s="224"/>
      <c r="FXE2" s="224"/>
      <c r="FXF2" s="224"/>
      <c r="FXG2" s="224"/>
      <c r="FXH2" s="224"/>
      <c r="FXI2" s="224"/>
      <c r="FXJ2" s="224"/>
      <c r="FXK2" s="224"/>
      <c r="FXL2" s="224"/>
      <c r="FXM2" s="224"/>
      <c r="FXN2" s="224"/>
      <c r="FXO2" s="224"/>
      <c r="FXP2" s="224"/>
      <c r="FXQ2" s="224"/>
      <c r="FXR2" s="224"/>
      <c r="FXS2" s="224"/>
      <c r="FXT2" s="224"/>
      <c r="FXU2" s="224"/>
      <c r="FXV2" s="224"/>
      <c r="FXW2" s="224"/>
      <c r="FXX2" s="224"/>
      <c r="FXY2" s="224"/>
      <c r="FXZ2" s="224"/>
      <c r="FYA2" s="224"/>
      <c r="FYB2" s="224"/>
      <c r="FYC2" s="224"/>
      <c r="FYD2" s="224"/>
      <c r="FYE2" s="224"/>
      <c r="FYF2" s="224"/>
      <c r="FYG2" s="224"/>
      <c r="FYH2" s="224"/>
      <c r="FYI2" s="224"/>
      <c r="FYJ2" s="224"/>
      <c r="FYK2" s="224"/>
      <c r="FYL2" s="224"/>
      <c r="FYM2" s="224"/>
      <c r="FYN2" s="224"/>
      <c r="FYO2" s="224"/>
      <c r="FYP2" s="224"/>
      <c r="FYQ2" s="224"/>
      <c r="FYR2" s="224"/>
      <c r="FYS2" s="224"/>
      <c r="FYT2" s="224"/>
      <c r="FYU2" s="224"/>
      <c r="FYV2" s="224"/>
      <c r="FYW2" s="224"/>
      <c r="FYX2" s="224"/>
      <c r="FYY2" s="224"/>
      <c r="FYZ2" s="224"/>
      <c r="FZA2" s="224"/>
      <c r="FZB2" s="224"/>
      <c r="FZC2" s="224"/>
      <c r="FZD2" s="224"/>
      <c r="FZE2" s="224"/>
      <c r="FZF2" s="224"/>
      <c r="FZG2" s="224"/>
      <c r="FZH2" s="224"/>
      <c r="FZI2" s="224"/>
      <c r="FZJ2" s="224"/>
      <c r="FZK2" s="224"/>
      <c r="FZL2" s="224"/>
      <c r="FZM2" s="224"/>
      <c r="FZN2" s="224"/>
      <c r="FZO2" s="224"/>
      <c r="FZP2" s="224"/>
      <c r="FZQ2" s="224"/>
      <c r="FZR2" s="224"/>
      <c r="FZS2" s="224"/>
      <c r="FZT2" s="224"/>
      <c r="FZU2" s="224"/>
      <c r="FZV2" s="224"/>
      <c r="FZW2" s="224"/>
      <c r="FZX2" s="224"/>
      <c r="FZY2" s="224"/>
      <c r="FZZ2" s="224"/>
      <c r="GAA2" s="224"/>
      <c r="GAB2" s="224"/>
      <c r="GAC2" s="224"/>
      <c r="GAD2" s="224"/>
      <c r="GAE2" s="224"/>
      <c r="GAF2" s="224"/>
      <c r="GAG2" s="224"/>
      <c r="GAH2" s="224"/>
      <c r="GAI2" s="224"/>
      <c r="GAJ2" s="224"/>
      <c r="GAK2" s="224"/>
      <c r="GAL2" s="224"/>
      <c r="GAM2" s="224"/>
      <c r="GAN2" s="224"/>
      <c r="GAO2" s="224"/>
      <c r="GAP2" s="224"/>
      <c r="GAQ2" s="224"/>
      <c r="GAR2" s="224"/>
      <c r="GAS2" s="224"/>
      <c r="GAT2" s="224"/>
      <c r="GAU2" s="224"/>
      <c r="GAV2" s="224"/>
      <c r="GAW2" s="224"/>
      <c r="GAX2" s="224"/>
      <c r="GAY2" s="224"/>
      <c r="GAZ2" s="224"/>
      <c r="GBA2" s="224"/>
      <c r="GBB2" s="224"/>
      <c r="GBC2" s="224"/>
      <c r="GBD2" s="224"/>
      <c r="GBE2" s="224"/>
      <c r="GBF2" s="224"/>
      <c r="GBG2" s="224"/>
      <c r="GBH2" s="224"/>
      <c r="GBI2" s="224"/>
      <c r="GBJ2" s="224"/>
      <c r="GBK2" s="224"/>
      <c r="GBL2" s="224"/>
      <c r="GBM2" s="224"/>
      <c r="GBN2" s="224"/>
      <c r="GBO2" s="224"/>
      <c r="GBP2" s="224"/>
      <c r="GBQ2" s="224"/>
      <c r="GBR2" s="224"/>
      <c r="GBS2" s="224"/>
      <c r="GBT2" s="224"/>
      <c r="GBU2" s="224"/>
      <c r="GBV2" s="224"/>
      <c r="GBW2" s="224"/>
      <c r="GBX2" s="224"/>
      <c r="GBY2" s="224"/>
      <c r="GBZ2" s="224"/>
      <c r="GCA2" s="224"/>
      <c r="GCB2" s="224"/>
      <c r="GCC2" s="224"/>
      <c r="GCD2" s="224"/>
      <c r="GCE2" s="224"/>
      <c r="GCF2" s="224"/>
      <c r="GCG2" s="224"/>
      <c r="GCH2" s="224"/>
      <c r="GCI2" s="224"/>
      <c r="GCJ2" s="224"/>
      <c r="GCK2" s="224"/>
      <c r="GCL2" s="224"/>
      <c r="GCM2" s="224"/>
      <c r="GCN2" s="224"/>
      <c r="GCO2" s="224"/>
      <c r="GCP2" s="224"/>
      <c r="GCQ2" s="224"/>
      <c r="GCR2" s="224"/>
      <c r="GCS2" s="224"/>
      <c r="GCT2" s="224"/>
      <c r="GCU2" s="224"/>
      <c r="GCV2" s="224"/>
      <c r="GCW2" s="224"/>
      <c r="GCX2" s="224"/>
      <c r="GCY2" s="224"/>
      <c r="GCZ2" s="224"/>
      <c r="GDA2" s="224"/>
      <c r="GDB2" s="224"/>
      <c r="GDC2" s="224"/>
      <c r="GDD2" s="224"/>
      <c r="GDE2" s="224"/>
      <c r="GDF2" s="224"/>
      <c r="GDG2" s="224"/>
      <c r="GDH2" s="224"/>
      <c r="GDI2" s="224"/>
      <c r="GDJ2" s="224"/>
      <c r="GDK2" s="224"/>
      <c r="GDL2" s="224"/>
      <c r="GDM2" s="224"/>
      <c r="GDN2" s="224"/>
      <c r="GDO2" s="224"/>
      <c r="GDP2" s="224"/>
      <c r="GDQ2" s="224"/>
      <c r="GDR2" s="224"/>
      <c r="GDS2" s="224"/>
      <c r="GDT2" s="224"/>
      <c r="GDU2" s="224"/>
      <c r="GDV2" s="224"/>
      <c r="GDW2" s="224"/>
      <c r="GDX2" s="224"/>
      <c r="GDY2" s="224"/>
      <c r="GDZ2" s="224"/>
      <c r="GEA2" s="224"/>
      <c r="GEB2" s="224"/>
      <c r="GEC2" s="224"/>
      <c r="GED2" s="224"/>
      <c r="GEE2" s="224"/>
      <c r="GEF2" s="224"/>
      <c r="GEG2" s="224"/>
      <c r="GEH2" s="224"/>
      <c r="GEI2" s="224"/>
      <c r="GEJ2" s="224"/>
      <c r="GEK2" s="224"/>
      <c r="GEL2" s="224"/>
      <c r="GEM2" s="224"/>
      <c r="GEN2" s="224"/>
      <c r="GEO2" s="224"/>
      <c r="GEP2" s="224"/>
      <c r="GEQ2" s="224"/>
      <c r="GER2" s="224"/>
      <c r="GES2" s="224"/>
      <c r="GET2" s="224"/>
      <c r="GEU2" s="224"/>
      <c r="GEV2" s="224"/>
      <c r="GEW2" s="224"/>
      <c r="GEX2" s="224"/>
      <c r="GEY2" s="224"/>
      <c r="GEZ2" s="224"/>
      <c r="GFA2" s="224"/>
      <c r="GFB2" s="224"/>
      <c r="GFC2" s="224"/>
      <c r="GFD2" s="224"/>
      <c r="GFE2" s="224"/>
      <c r="GFF2" s="224"/>
      <c r="GFG2" s="224"/>
      <c r="GFH2" s="224"/>
      <c r="GFI2" s="224"/>
      <c r="GFJ2" s="224"/>
      <c r="GFK2" s="224"/>
      <c r="GFL2" s="224"/>
      <c r="GFM2" s="224"/>
      <c r="GFN2" s="224"/>
      <c r="GFO2" s="224"/>
      <c r="GFP2" s="224"/>
      <c r="GFQ2" s="224"/>
      <c r="GFR2" s="224"/>
      <c r="GFS2" s="224"/>
      <c r="GFT2" s="224"/>
      <c r="GFU2" s="224"/>
      <c r="GFV2" s="224"/>
      <c r="GFW2" s="224"/>
      <c r="GFX2" s="224"/>
      <c r="GFY2" s="224"/>
      <c r="GFZ2" s="224"/>
      <c r="GGA2" s="224"/>
      <c r="GGB2" s="224"/>
      <c r="GGC2" s="224"/>
      <c r="GGD2" s="224"/>
      <c r="GGE2" s="224"/>
      <c r="GGF2" s="224"/>
      <c r="GGG2" s="224"/>
      <c r="GGH2" s="224"/>
      <c r="GGI2" s="224"/>
      <c r="GGJ2" s="224"/>
      <c r="GGK2" s="224"/>
      <c r="GGL2" s="224"/>
      <c r="GGM2" s="224"/>
      <c r="GGN2" s="224"/>
      <c r="GGO2" s="224"/>
      <c r="GGP2" s="224"/>
      <c r="GGQ2" s="224"/>
      <c r="GGR2" s="224"/>
      <c r="GGS2" s="224"/>
      <c r="GGT2" s="224"/>
      <c r="GGU2" s="224"/>
      <c r="GGV2" s="224"/>
      <c r="GGW2" s="224"/>
      <c r="GGX2" s="224"/>
      <c r="GGY2" s="224"/>
      <c r="GGZ2" s="224"/>
      <c r="GHA2" s="224"/>
      <c r="GHB2" s="224"/>
      <c r="GHC2" s="224"/>
      <c r="GHD2" s="224"/>
      <c r="GHE2" s="224"/>
      <c r="GHF2" s="224"/>
      <c r="GHG2" s="224"/>
      <c r="GHH2" s="224"/>
      <c r="GHI2" s="224"/>
      <c r="GHJ2" s="224"/>
      <c r="GHK2" s="224"/>
      <c r="GHL2" s="224"/>
      <c r="GHM2" s="224"/>
      <c r="GHN2" s="224"/>
      <c r="GHO2" s="224"/>
      <c r="GHP2" s="224"/>
      <c r="GHQ2" s="224"/>
      <c r="GHR2" s="224"/>
      <c r="GHS2" s="224"/>
      <c r="GHT2" s="224"/>
      <c r="GHU2" s="224"/>
      <c r="GHV2" s="224"/>
      <c r="GHW2" s="224"/>
      <c r="GHX2" s="224"/>
      <c r="GHY2" s="224"/>
      <c r="GHZ2" s="224"/>
      <c r="GIA2" s="224"/>
      <c r="GIB2" s="224"/>
      <c r="GIC2" s="224"/>
      <c r="GID2" s="224"/>
      <c r="GIE2" s="224"/>
      <c r="GIF2" s="224"/>
      <c r="GIG2" s="224"/>
      <c r="GIH2" s="224"/>
      <c r="GII2" s="224"/>
      <c r="GIJ2" s="224"/>
      <c r="GIK2" s="224"/>
      <c r="GIL2" s="224"/>
      <c r="GIM2" s="224"/>
      <c r="GIN2" s="224"/>
      <c r="GIO2" s="224"/>
      <c r="GIP2" s="224"/>
      <c r="GIQ2" s="224"/>
      <c r="GIR2" s="224"/>
      <c r="GIS2" s="224"/>
      <c r="GIT2" s="224"/>
      <c r="GIU2" s="224"/>
      <c r="GIV2" s="224"/>
      <c r="GIW2" s="224"/>
      <c r="GIX2" s="224"/>
      <c r="GIY2" s="224"/>
      <c r="GIZ2" s="224"/>
      <c r="GJA2" s="224"/>
      <c r="GJB2" s="224"/>
      <c r="GJC2" s="224"/>
      <c r="GJD2" s="224"/>
      <c r="GJE2" s="224"/>
      <c r="GJF2" s="224"/>
      <c r="GJG2" s="224"/>
      <c r="GJH2" s="224"/>
      <c r="GJI2" s="224"/>
      <c r="GJJ2" s="224"/>
      <c r="GJK2" s="224"/>
      <c r="GJL2" s="224"/>
      <c r="GJM2" s="224"/>
      <c r="GJN2" s="224"/>
      <c r="GJO2" s="224"/>
      <c r="GJP2" s="224"/>
      <c r="GJQ2" s="224"/>
      <c r="GJR2" s="224"/>
      <c r="GJS2" s="224"/>
      <c r="GJT2" s="224"/>
      <c r="GJU2" s="224"/>
      <c r="GJV2" s="224"/>
      <c r="GJW2" s="224"/>
      <c r="GJX2" s="224"/>
      <c r="GJY2" s="224"/>
      <c r="GJZ2" s="224"/>
      <c r="GKA2" s="224"/>
      <c r="GKB2" s="224"/>
      <c r="GKC2" s="224"/>
      <c r="GKD2" s="224"/>
      <c r="GKE2" s="224"/>
      <c r="GKF2" s="224"/>
      <c r="GKG2" s="224"/>
      <c r="GKH2" s="224"/>
      <c r="GKI2" s="224"/>
      <c r="GKJ2" s="224"/>
      <c r="GKK2" s="224"/>
      <c r="GKL2" s="224"/>
      <c r="GKM2" s="224"/>
      <c r="GKN2" s="224"/>
      <c r="GKO2" s="224"/>
      <c r="GKP2" s="224"/>
      <c r="GKQ2" s="224"/>
      <c r="GKR2" s="224"/>
      <c r="GKS2" s="224"/>
      <c r="GKT2" s="224"/>
      <c r="GKU2" s="224"/>
      <c r="GKV2" s="224"/>
      <c r="GKW2" s="224"/>
      <c r="GKX2" s="224"/>
      <c r="GKY2" s="224"/>
      <c r="GKZ2" s="224"/>
      <c r="GLA2" s="224"/>
      <c r="GLB2" s="224"/>
      <c r="GLC2" s="224"/>
      <c r="GLD2" s="224"/>
      <c r="GLE2" s="224"/>
      <c r="GLF2" s="224"/>
      <c r="GLG2" s="224"/>
      <c r="GLH2" s="224"/>
      <c r="GLI2" s="224"/>
      <c r="GLJ2" s="224"/>
      <c r="GLK2" s="224"/>
      <c r="GLL2" s="224"/>
      <c r="GLM2" s="224"/>
      <c r="GLN2" s="224"/>
      <c r="GLO2" s="224"/>
      <c r="GLP2" s="224"/>
      <c r="GLQ2" s="224"/>
      <c r="GLR2" s="224"/>
      <c r="GLS2" s="224"/>
      <c r="GLT2" s="224"/>
      <c r="GLU2" s="224"/>
      <c r="GLV2" s="224"/>
      <c r="GLW2" s="224"/>
      <c r="GLX2" s="224"/>
      <c r="GLY2" s="224"/>
      <c r="GLZ2" s="224"/>
      <c r="GMA2" s="224"/>
      <c r="GMB2" s="224"/>
      <c r="GMC2" s="224"/>
      <c r="GMD2" s="224"/>
      <c r="GME2" s="224"/>
      <c r="GMF2" s="224"/>
      <c r="GMG2" s="224"/>
      <c r="GMH2" s="224"/>
      <c r="GMI2" s="224"/>
      <c r="GMJ2" s="224"/>
      <c r="GMK2" s="224"/>
      <c r="GML2" s="224"/>
      <c r="GMM2" s="224"/>
      <c r="GMN2" s="224"/>
      <c r="GMO2" s="224"/>
      <c r="GMP2" s="224"/>
      <c r="GMQ2" s="224"/>
      <c r="GMR2" s="224"/>
      <c r="GMS2" s="224"/>
      <c r="GMT2" s="224"/>
      <c r="GMU2" s="224"/>
      <c r="GMV2" s="224"/>
      <c r="GMW2" s="224"/>
      <c r="GMX2" s="224"/>
      <c r="GMY2" s="224"/>
      <c r="GMZ2" s="224"/>
      <c r="GNA2" s="224"/>
      <c r="GNB2" s="224"/>
      <c r="GNC2" s="224"/>
      <c r="GND2" s="224"/>
      <c r="GNE2" s="224"/>
      <c r="GNF2" s="224"/>
      <c r="GNG2" s="224"/>
      <c r="GNH2" s="224"/>
      <c r="GNI2" s="224"/>
      <c r="GNJ2" s="224"/>
      <c r="GNK2" s="224"/>
      <c r="GNL2" s="224"/>
      <c r="GNM2" s="224"/>
      <c r="GNN2" s="224"/>
      <c r="GNO2" s="224"/>
      <c r="GNP2" s="224"/>
      <c r="GNQ2" s="224"/>
      <c r="GNR2" s="224"/>
      <c r="GNS2" s="224"/>
      <c r="GNT2" s="224"/>
      <c r="GNU2" s="224"/>
      <c r="GNV2" s="224"/>
      <c r="GNW2" s="224"/>
      <c r="GNX2" s="224"/>
      <c r="GNY2" s="224"/>
      <c r="GNZ2" s="224"/>
      <c r="GOA2" s="224"/>
      <c r="GOB2" s="224"/>
      <c r="GOC2" s="224"/>
      <c r="GOD2" s="224"/>
      <c r="GOE2" s="224"/>
      <c r="GOF2" s="224"/>
      <c r="GOG2" s="224"/>
      <c r="GOH2" s="224"/>
      <c r="GOI2" s="224"/>
      <c r="GOJ2" s="224"/>
      <c r="GOK2" s="224"/>
      <c r="GOL2" s="224"/>
      <c r="GOM2" s="224"/>
      <c r="GON2" s="224"/>
      <c r="GOO2" s="224"/>
      <c r="GOP2" s="224"/>
      <c r="GOQ2" s="224"/>
      <c r="GOR2" s="224"/>
      <c r="GOS2" s="224"/>
      <c r="GOT2" s="224"/>
      <c r="GOU2" s="224"/>
      <c r="GOV2" s="224"/>
      <c r="GOW2" s="224"/>
      <c r="GOX2" s="224"/>
      <c r="GOY2" s="224"/>
      <c r="GOZ2" s="224"/>
      <c r="GPA2" s="224"/>
      <c r="GPB2" s="224"/>
      <c r="GPC2" s="224"/>
      <c r="GPD2" s="224"/>
      <c r="GPE2" s="224"/>
      <c r="GPF2" s="224"/>
      <c r="GPG2" s="224"/>
      <c r="GPH2" s="224"/>
      <c r="GPI2" s="224"/>
      <c r="GPJ2" s="224"/>
      <c r="GPK2" s="224"/>
      <c r="GPL2" s="224"/>
      <c r="GPM2" s="224"/>
      <c r="GPN2" s="224"/>
      <c r="GPO2" s="224"/>
      <c r="GPP2" s="224"/>
      <c r="GPQ2" s="224"/>
      <c r="GPR2" s="224"/>
      <c r="GPS2" s="224"/>
      <c r="GPT2" s="224"/>
      <c r="GPU2" s="224"/>
      <c r="GPV2" s="224"/>
      <c r="GPW2" s="224"/>
      <c r="GPX2" s="224"/>
      <c r="GPY2" s="224"/>
      <c r="GPZ2" s="224"/>
      <c r="GQA2" s="224"/>
      <c r="GQB2" s="224"/>
      <c r="GQC2" s="224"/>
      <c r="GQD2" s="224"/>
      <c r="GQE2" s="224"/>
      <c r="GQF2" s="224"/>
      <c r="GQG2" s="224"/>
      <c r="GQH2" s="224"/>
      <c r="GQI2" s="224"/>
      <c r="GQJ2" s="224"/>
      <c r="GQK2" s="224"/>
      <c r="GQL2" s="224"/>
      <c r="GQM2" s="224"/>
      <c r="GQN2" s="224"/>
      <c r="GQO2" s="224"/>
      <c r="GQP2" s="224"/>
      <c r="GQQ2" s="224"/>
      <c r="GQR2" s="224"/>
      <c r="GQS2" s="224"/>
      <c r="GQT2" s="224"/>
      <c r="GQU2" s="224"/>
      <c r="GQV2" s="224"/>
      <c r="GQW2" s="224"/>
      <c r="GQX2" s="224"/>
      <c r="GQY2" s="224"/>
      <c r="GQZ2" s="224"/>
      <c r="GRA2" s="224"/>
      <c r="GRB2" s="224"/>
      <c r="GRC2" s="224"/>
      <c r="GRD2" s="224"/>
      <c r="GRE2" s="224"/>
      <c r="GRF2" s="224"/>
      <c r="GRG2" s="224"/>
      <c r="GRH2" s="224"/>
      <c r="GRI2" s="224"/>
      <c r="GRJ2" s="224"/>
      <c r="GRK2" s="224"/>
      <c r="GRL2" s="224"/>
      <c r="GRM2" s="224"/>
      <c r="GRN2" s="224"/>
      <c r="GRO2" s="224"/>
      <c r="GRP2" s="224"/>
      <c r="GRQ2" s="224"/>
      <c r="GRR2" s="224"/>
      <c r="GRS2" s="224"/>
      <c r="GRT2" s="224"/>
      <c r="GRU2" s="224"/>
      <c r="GRV2" s="224"/>
      <c r="GRW2" s="224"/>
      <c r="GRX2" s="224"/>
      <c r="GRY2" s="224"/>
      <c r="GRZ2" s="224"/>
      <c r="GSA2" s="224"/>
      <c r="GSB2" s="224"/>
      <c r="GSC2" s="224"/>
      <c r="GSD2" s="224"/>
      <c r="GSE2" s="224"/>
      <c r="GSF2" s="224"/>
      <c r="GSG2" s="224"/>
      <c r="GSH2" s="224"/>
      <c r="GSI2" s="224"/>
      <c r="GSJ2" s="224"/>
      <c r="GSK2" s="224"/>
      <c r="GSL2" s="224"/>
      <c r="GSM2" s="224"/>
      <c r="GSN2" s="224"/>
      <c r="GSO2" s="224"/>
      <c r="GSP2" s="224"/>
      <c r="GSQ2" s="224"/>
      <c r="GSR2" s="224"/>
      <c r="GSS2" s="224"/>
      <c r="GST2" s="224"/>
      <c r="GSU2" s="224"/>
      <c r="GSV2" s="224"/>
      <c r="GSW2" s="224"/>
      <c r="GSX2" s="224"/>
      <c r="GSY2" s="224"/>
      <c r="GSZ2" s="224"/>
      <c r="GTA2" s="224"/>
      <c r="GTB2" s="224"/>
      <c r="GTC2" s="224"/>
      <c r="GTD2" s="224"/>
      <c r="GTE2" s="224"/>
      <c r="GTF2" s="224"/>
      <c r="GTG2" s="224"/>
      <c r="GTH2" s="224"/>
      <c r="GTI2" s="224"/>
      <c r="GTJ2" s="224"/>
      <c r="GTK2" s="224"/>
      <c r="GTL2" s="224"/>
      <c r="GTM2" s="224"/>
      <c r="GTN2" s="224"/>
      <c r="GTO2" s="224"/>
      <c r="GTP2" s="224"/>
      <c r="GTQ2" s="224"/>
      <c r="GTR2" s="224"/>
      <c r="GTS2" s="224"/>
      <c r="GTT2" s="224"/>
      <c r="GTU2" s="224"/>
      <c r="GTV2" s="224"/>
      <c r="GTW2" s="224"/>
      <c r="GTX2" s="224"/>
      <c r="GTY2" s="224"/>
      <c r="GTZ2" s="224"/>
      <c r="GUA2" s="224"/>
      <c r="GUB2" s="224"/>
      <c r="GUC2" s="224"/>
      <c r="GUD2" s="224"/>
      <c r="GUE2" s="224"/>
      <c r="GUF2" s="224"/>
      <c r="GUG2" s="224"/>
      <c r="GUH2" s="224"/>
      <c r="GUI2" s="224"/>
      <c r="GUJ2" s="224"/>
      <c r="GUK2" s="224"/>
      <c r="GUL2" s="224"/>
      <c r="GUM2" s="224"/>
      <c r="GUN2" s="224"/>
      <c r="GUO2" s="224"/>
      <c r="GUP2" s="224"/>
      <c r="GUQ2" s="224"/>
      <c r="GUR2" s="224"/>
      <c r="GUS2" s="224"/>
      <c r="GUT2" s="224"/>
      <c r="GUU2" s="224"/>
      <c r="GUV2" s="224"/>
      <c r="GUW2" s="224"/>
      <c r="GUX2" s="224"/>
      <c r="GUY2" s="224"/>
      <c r="GUZ2" s="224"/>
      <c r="GVA2" s="224"/>
      <c r="GVB2" s="224"/>
      <c r="GVC2" s="224"/>
      <c r="GVD2" s="224"/>
      <c r="GVE2" s="224"/>
      <c r="GVF2" s="224"/>
      <c r="GVG2" s="224"/>
      <c r="GVH2" s="224"/>
      <c r="GVI2" s="224"/>
      <c r="GVJ2" s="224"/>
      <c r="GVK2" s="224"/>
      <c r="GVL2" s="224"/>
      <c r="GVM2" s="224"/>
      <c r="GVN2" s="224"/>
      <c r="GVO2" s="224"/>
      <c r="GVP2" s="224"/>
      <c r="GVQ2" s="224"/>
      <c r="GVR2" s="224"/>
      <c r="GVS2" s="224"/>
      <c r="GVT2" s="224"/>
      <c r="GVU2" s="224"/>
      <c r="GVV2" s="224"/>
      <c r="GVW2" s="224"/>
      <c r="GVX2" s="224"/>
      <c r="GVY2" s="224"/>
      <c r="GVZ2" s="224"/>
      <c r="GWA2" s="224"/>
      <c r="GWB2" s="224"/>
      <c r="GWC2" s="224"/>
      <c r="GWD2" s="224"/>
      <c r="GWE2" s="224"/>
      <c r="GWF2" s="224"/>
      <c r="GWG2" s="224"/>
      <c r="GWH2" s="224"/>
      <c r="GWI2" s="224"/>
      <c r="GWJ2" s="224"/>
      <c r="GWK2" s="224"/>
      <c r="GWL2" s="224"/>
      <c r="GWM2" s="224"/>
      <c r="GWN2" s="224"/>
      <c r="GWO2" s="224"/>
      <c r="GWP2" s="224"/>
      <c r="GWQ2" s="224"/>
      <c r="GWR2" s="224"/>
      <c r="GWS2" s="224"/>
      <c r="GWT2" s="224"/>
      <c r="GWU2" s="224"/>
      <c r="GWV2" s="224"/>
      <c r="GWW2" s="224"/>
      <c r="GWX2" s="224"/>
      <c r="GWY2" s="224"/>
      <c r="GWZ2" s="224"/>
      <c r="GXA2" s="224"/>
      <c r="GXB2" s="224"/>
      <c r="GXC2" s="224"/>
      <c r="GXD2" s="224"/>
      <c r="GXE2" s="224"/>
      <c r="GXF2" s="224"/>
      <c r="GXG2" s="224"/>
      <c r="GXH2" s="224"/>
      <c r="GXI2" s="224"/>
      <c r="GXJ2" s="224"/>
      <c r="GXK2" s="224"/>
      <c r="GXL2" s="224"/>
      <c r="GXM2" s="224"/>
      <c r="GXN2" s="224"/>
      <c r="GXO2" s="224"/>
      <c r="GXP2" s="224"/>
      <c r="GXQ2" s="224"/>
      <c r="GXR2" s="224"/>
      <c r="GXS2" s="224"/>
      <c r="GXT2" s="224"/>
      <c r="GXU2" s="224"/>
      <c r="GXV2" s="224"/>
      <c r="GXW2" s="224"/>
      <c r="GXX2" s="224"/>
      <c r="GXY2" s="224"/>
      <c r="GXZ2" s="224"/>
      <c r="GYA2" s="224"/>
      <c r="GYB2" s="224"/>
      <c r="GYC2" s="224"/>
      <c r="GYD2" s="224"/>
      <c r="GYE2" s="224"/>
      <c r="GYF2" s="224"/>
      <c r="GYG2" s="224"/>
      <c r="GYH2" s="224"/>
      <c r="GYI2" s="224"/>
      <c r="GYJ2" s="224"/>
      <c r="GYK2" s="224"/>
      <c r="GYL2" s="224"/>
      <c r="GYM2" s="224"/>
      <c r="GYN2" s="224"/>
      <c r="GYO2" s="224"/>
      <c r="GYP2" s="224"/>
      <c r="GYQ2" s="224"/>
      <c r="GYR2" s="224"/>
      <c r="GYS2" s="224"/>
      <c r="GYT2" s="224"/>
      <c r="GYU2" s="224"/>
      <c r="GYV2" s="224"/>
      <c r="GYW2" s="224"/>
      <c r="GYX2" s="224"/>
      <c r="GYY2" s="224"/>
      <c r="GYZ2" s="224"/>
      <c r="GZA2" s="224"/>
      <c r="GZB2" s="224"/>
      <c r="GZC2" s="224"/>
      <c r="GZD2" s="224"/>
      <c r="GZE2" s="224"/>
      <c r="GZF2" s="224"/>
      <c r="GZG2" s="224"/>
      <c r="GZH2" s="224"/>
      <c r="GZI2" s="224"/>
      <c r="GZJ2" s="224"/>
      <c r="GZK2" s="224"/>
      <c r="GZL2" s="224"/>
      <c r="GZM2" s="224"/>
      <c r="GZN2" s="224"/>
      <c r="GZO2" s="224"/>
      <c r="GZP2" s="224"/>
      <c r="GZQ2" s="224"/>
      <c r="GZR2" s="224"/>
      <c r="GZS2" s="224"/>
      <c r="GZT2" s="224"/>
      <c r="GZU2" s="224"/>
      <c r="GZV2" s="224"/>
      <c r="GZW2" s="224"/>
      <c r="GZX2" s="224"/>
      <c r="GZY2" s="224"/>
      <c r="GZZ2" s="224"/>
      <c r="HAA2" s="224"/>
      <c r="HAB2" s="224"/>
      <c r="HAC2" s="224"/>
      <c r="HAD2" s="224"/>
      <c r="HAE2" s="224"/>
      <c r="HAF2" s="224"/>
      <c r="HAG2" s="224"/>
      <c r="HAH2" s="224"/>
      <c r="HAI2" s="224"/>
      <c r="HAJ2" s="224"/>
      <c r="HAK2" s="224"/>
      <c r="HAL2" s="224"/>
      <c r="HAM2" s="224"/>
      <c r="HAN2" s="224"/>
      <c r="HAO2" s="224"/>
      <c r="HAP2" s="224"/>
      <c r="HAQ2" s="224"/>
      <c r="HAR2" s="224"/>
      <c r="HAS2" s="224"/>
      <c r="HAT2" s="224"/>
      <c r="HAU2" s="224"/>
      <c r="HAV2" s="224"/>
      <c r="HAW2" s="224"/>
      <c r="HAX2" s="224"/>
      <c r="HAY2" s="224"/>
      <c r="HAZ2" s="224"/>
      <c r="HBA2" s="224"/>
      <c r="HBB2" s="224"/>
      <c r="HBC2" s="224"/>
      <c r="HBD2" s="224"/>
      <c r="HBE2" s="224"/>
      <c r="HBF2" s="224"/>
      <c r="HBG2" s="224"/>
      <c r="HBH2" s="224"/>
      <c r="HBI2" s="224"/>
      <c r="HBJ2" s="224"/>
      <c r="HBK2" s="224"/>
      <c r="HBL2" s="224"/>
      <c r="HBM2" s="224"/>
      <c r="HBN2" s="224"/>
      <c r="HBO2" s="224"/>
      <c r="HBP2" s="224"/>
      <c r="HBQ2" s="224"/>
      <c r="HBR2" s="224"/>
      <c r="HBS2" s="224"/>
      <c r="HBT2" s="224"/>
      <c r="HBU2" s="224"/>
      <c r="HBV2" s="224"/>
      <c r="HBW2" s="224"/>
      <c r="HBX2" s="224"/>
      <c r="HBY2" s="224"/>
      <c r="HBZ2" s="224"/>
      <c r="HCA2" s="224"/>
      <c r="HCB2" s="224"/>
      <c r="HCC2" s="224"/>
      <c r="HCD2" s="224"/>
      <c r="HCE2" s="224"/>
      <c r="HCF2" s="224"/>
      <c r="HCG2" s="224"/>
      <c r="HCH2" s="224"/>
      <c r="HCI2" s="224"/>
      <c r="HCJ2" s="224"/>
      <c r="HCK2" s="224"/>
      <c r="HCL2" s="224"/>
      <c r="HCM2" s="224"/>
      <c r="HCN2" s="224"/>
      <c r="HCO2" s="224"/>
      <c r="HCP2" s="224"/>
      <c r="HCQ2" s="224"/>
      <c r="HCR2" s="224"/>
      <c r="HCS2" s="224"/>
      <c r="HCT2" s="224"/>
      <c r="HCU2" s="224"/>
      <c r="HCV2" s="224"/>
      <c r="HCW2" s="224"/>
      <c r="HCX2" s="224"/>
      <c r="HCY2" s="224"/>
      <c r="HCZ2" s="224"/>
      <c r="HDA2" s="224"/>
      <c r="HDB2" s="224"/>
      <c r="HDC2" s="224"/>
      <c r="HDD2" s="224"/>
      <c r="HDE2" s="224"/>
      <c r="HDF2" s="224"/>
      <c r="HDG2" s="224"/>
      <c r="HDH2" s="224"/>
      <c r="HDI2" s="224"/>
      <c r="HDJ2" s="224"/>
      <c r="HDK2" s="224"/>
      <c r="HDL2" s="224"/>
      <c r="HDM2" s="224"/>
      <c r="HDN2" s="224"/>
      <c r="HDO2" s="224"/>
      <c r="HDP2" s="224"/>
      <c r="HDQ2" s="224"/>
      <c r="HDR2" s="224"/>
      <c r="HDS2" s="224"/>
      <c r="HDT2" s="224"/>
      <c r="HDU2" s="224"/>
      <c r="HDV2" s="224"/>
      <c r="HDW2" s="224"/>
      <c r="HDX2" s="224"/>
      <c r="HDY2" s="224"/>
      <c r="HDZ2" s="224"/>
      <c r="HEA2" s="224"/>
      <c r="HEB2" s="224"/>
      <c r="HEC2" s="224"/>
      <c r="HED2" s="224"/>
      <c r="HEE2" s="224"/>
      <c r="HEF2" s="224"/>
      <c r="HEG2" s="224"/>
      <c r="HEH2" s="224"/>
      <c r="HEI2" s="224"/>
      <c r="HEJ2" s="224"/>
      <c r="HEK2" s="224"/>
      <c r="HEL2" s="224"/>
      <c r="HEM2" s="224"/>
      <c r="HEN2" s="224"/>
      <c r="HEO2" s="224"/>
      <c r="HEP2" s="224"/>
      <c r="HEQ2" s="224"/>
      <c r="HER2" s="224"/>
      <c r="HES2" s="224"/>
      <c r="HET2" s="224"/>
      <c r="HEU2" s="224"/>
      <c r="HEV2" s="224"/>
      <c r="HEW2" s="224"/>
      <c r="HEX2" s="224"/>
      <c r="HEY2" s="224"/>
      <c r="HEZ2" s="224"/>
      <c r="HFA2" s="224"/>
      <c r="HFB2" s="224"/>
      <c r="HFC2" s="224"/>
      <c r="HFD2" s="224"/>
      <c r="HFE2" s="224"/>
      <c r="HFF2" s="224"/>
      <c r="HFG2" s="224"/>
      <c r="HFH2" s="224"/>
      <c r="HFI2" s="224"/>
      <c r="HFJ2" s="224"/>
      <c r="HFK2" s="224"/>
      <c r="HFL2" s="224"/>
      <c r="HFM2" s="224"/>
      <c r="HFN2" s="224"/>
      <c r="HFO2" s="224"/>
      <c r="HFP2" s="224"/>
      <c r="HFQ2" s="224"/>
      <c r="HFR2" s="224"/>
      <c r="HFS2" s="224"/>
      <c r="HFT2" s="224"/>
      <c r="HFU2" s="224"/>
      <c r="HFV2" s="224"/>
      <c r="HFW2" s="224"/>
      <c r="HFX2" s="224"/>
      <c r="HFY2" s="224"/>
      <c r="HFZ2" s="224"/>
      <c r="HGA2" s="224"/>
      <c r="HGB2" s="224"/>
      <c r="HGC2" s="224"/>
      <c r="HGD2" s="224"/>
      <c r="HGE2" s="224"/>
      <c r="HGF2" s="224"/>
      <c r="HGG2" s="224"/>
      <c r="HGH2" s="224"/>
      <c r="HGI2" s="224"/>
      <c r="HGJ2" s="224"/>
      <c r="HGK2" s="224"/>
      <c r="HGL2" s="224"/>
      <c r="HGM2" s="224"/>
      <c r="HGN2" s="224"/>
      <c r="HGO2" s="224"/>
      <c r="HGP2" s="224"/>
      <c r="HGQ2" s="224"/>
      <c r="HGR2" s="224"/>
      <c r="HGS2" s="224"/>
      <c r="HGT2" s="224"/>
      <c r="HGU2" s="224"/>
      <c r="HGV2" s="224"/>
      <c r="HGW2" s="224"/>
      <c r="HGX2" s="224"/>
      <c r="HGY2" s="224"/>
      <c r="HGZ2" s="224"/>
      <c r="HHA2" s="224"/>
      <c r="HHB2" s="224"/>
      <c r="HHC2" s="224"/>
      <c r="HHD2" s="224"/>
      <c r="HHE2" s="224"/>
      <c r="HHF2" s="224"/>
      <c r="HHG2" s="224"/>
      <c r="HHH2" s="224"/>
      <c r="HHI2" s="224"/>
      <c r="HHJ2" s="224"/>
      <c r="HHK2" s="224"/>
      <c r="HHL2" s="224"/>
      <c r="HHM2" s="224"/>
      <c r="HHN2" s="224"/>
      <c r="HHO2" s="224"/>
      <c r="HHP2" s="224"/>
      <c r="HHQ2" s="224"/>
      <c r="HHR2" s="224"/>
      <c r="HHS2" s="224"/>
      <c r="HHT2" s="224"/>
      <c r="HHU2" s="224"/>
      <c r="HHV2" s="224"/>
      <c r="HHW2" s="224"/>
      <c r="HHX2" s="224"/>
      <c r="HHY2" s="224"/>
      <c r="HHZ2" s="224"/>
      <c r="HIA2" s="224"/>
      <c r="HIB2" s="224"/>
      <c r="HIC2" s="224"/>
      <c r="HID2" s="224"/>
      <c r="HIE2" s="224"/>
      <c r="HIF2" s="224"/>
      <c r="HIG2" s="224"/>
      <c r="HIH2" s="224"/>
      <c r="HII2" s="224"/>
      <c r="HIJ2" s="224"/>
      <c r="HIK2" s="224"/>
      <c r="HIL2" s="224"/>
      <c r="HIM2" s="224"/>
      <c r="HIN2" s="224"/>
      <c r="HIO2" s="224"/>
      <c r="HIP2" s="224"/>
      <c r="HIQ2" s="224"/>
      <c r="HIR2" s="224"/>
      <c r="HIS2" s="224"/>
      <c r="HIT2" s="224"/>
      <c r="HIU2" s="224"/>
      <c r="HIV2" s="224"/>
      <c r="HIW2" s="224"/>
      <c r="HIX2" s="224"/>
      <c r="HIY2" s="224"/>
      <c r="HIZ2" s="224"/>
      <c r="HJA2" s="224"/>
      <c r="HJB2" s="224"/>
      <c r="HJC2" s="224"/>
      <c r="HJD2" s="224"/>
      <c r="HJE2" s="224"/>
      <c r="HJF2" s="224"/>
      <c r="HJG2" s="224"/>
      <c r="HJH2" s="224"/>
      <c r="HJI2" s="224"/>
      <c r="HJJ2" s="224"/>
      <c r="HJK2" s="224"/>
      <c r="HJL2" s="224"/>
      <c r="HJM2" s="224"/>
      <c r="HJN2" s="224"/>
      <c r="HJO2" s="224"/>
      <c r="HJP2" s="224"/>
      <c r="HJQ2" s="224"/>
      <c r="HJR2" s="224"/>
      <c r="HJS2" s="224"/>
      <c r="HJT2" s="224"/>
      <c r="HJU2" s="224"/>
      <c r="HJV2" s="224"/>
      <c r="HJW2" s="224"/>
      <c r="HJX2" s="224"/>
      <c r="HJY2" s="224"/>
      <c r="HJZ2" s="224"/>
      <c r="HKA2" s="224"/>
      <c r="HKB2" s="224"/>
      <c r="HKC2" s="224"/>
      <c r="HKD2" s="224"/>
      <c r="HKE2" s="224"/>
      <c r="HKF2" s="224"/>
      <c r="HKG2" s="224"/>
      <c r="HKH2" s="224"/>
      <c r="HKI2" s="224"/>
      <c r="HKJ2" s="224"/>
      <c r="HKK2" s="224"/>
      <c r="HKL2" s="224"/>
      <c r="HKM2" s="224"/>
      <c r="HKN2" s="224"/>
      <c r="HKO2" s="224"/>
      <c r="HKP2" s="224"/>
      <c r="HKQ2" s="224"/>
      <c r="HKR2" s="224"/>
      <c r="HKS2" s="224"/>
      <c r="HKT2" s="224"/>
      <c r="HKU2" s="224"/>
      <c r="HKV2" s="224"/>
      <c r="HKW2" s="224"/>
      <c r="HKX2" s="224"/>
      <c r="HKY2" s="224"/>
      <c r="HKZ2" s="224"/>
      <c r="HLA2" s="224"/>
      <c r="HLB2" s="224"/>
      <c r="HLC2" s="224"/>
      <c r="HLD2" s="224"/>
      <c r="HLE2" s="224"/>
      <c r="HLF2" s="224"/>
      <c r="HLG2" s="224"/>
      <c r="HLH2" s="224"/>
      <c r="HLI2" s="224"/>
      <c r="HLJ2" s="224"/>
      <c r="HLK2" s="224"/>
      <c r="HLL2" s="224"/>
      <c r="HLM2" s="224"/>
      <c r="HLN2" s="224"/>
      <c r="HLO2" s="224"/>
      <c r="HLP2" s="224"/>
      <c r="HLQ2" s="224"/>
      <c r="HLR2" s="224"/>
      <c r="HLS2" s="224"/>
      <c r="HLT2" s="224"/>
      <c r="HLU2" s="224"/>
      <c r="HLV2" s="224"/>
      <c r="HLW2" s="224"/>
      <c r="HLX2" s="224"/>
      <c r="HLY2" s="224"/>
      <c r="HLZ2" s="224"/>
      <c r="HMA2" s="224"/>
      <c r="HMB2" s="224"/>
      <c r="HMC2" s="224"/>
      <c r="HMD2" s="224"/>
      <c r="HME2" s="224"/>
      <c r="HMF2" s="224"/>
      <c r="HMG2" s="224"/>
      <c r="HMH2" s="224"/>
      <c r="HMI2" s="224"/>
      <c r="HMJ2" s="224"/>
      <c r="HMK2" s="224"/>
      <c r="HML2" s="224"/>
      <c r="HMM2" s="224"/>
      <c r="HMN2" s="224"/>
      <c r="HMO2" s="224"/>
      <c r="HMP2" s="224"/>
      <c r="HMQ2" s="224"/>
      <c r="HMR2" s="224"/>
      <c r="HMS2" s="224"/>
      <c r="HMT2" s="224"/>
      <c r="HMU2" s="224"/>
      <c r="HMV2" s="224"/>
      <c r="HMW2" s="224"/>
      <c r="HMX2" s="224"/>
      <c r="HMY2" s="224"/>
      <c r="HMZ2" s="224"/>
      <c r="HNA2" s="224"/>
      <c r="HNB2" s="224"/>
      <c r="HNC2" s="224"/>
      <c r="HND2" s="224"/>
      <c r="HNE2" s="224"/>
      <c r="HNF2" s="224"/>
      <c r="HNG2" s="224"/>
      <c r="HNH2" s="224"/>
      <c r="HNI2" s="224"/>
      <c r="HNJ2" s="224"/>
      <c r="HNK2" s="224"/>
      <c r="HNL2" s="224"/>
      <c r="HNM2" s="224"/>
      <c r="HNN2" s="224"/>
      <c r="HNO2" s="224"/>
      <c r="HNP2" s="224"/>
      <c r="HNQ2" s="224"/>
      <c r="HNR2" s="224"/>
      <c r="HNS2" s="224"/>
      <c r="HNT2" s="224"/>
      <c r="HNU2" s="224"/>
      <c r="HNV2" s="224"/>
      <c r="HNW2" s="224"/>
      <c r="HNX2" s="224"/>
      <c r="HNY2" s="224"/>
      <c r="HNZ2" s="224"/>
      <c r="HOA2" s="224"/>
      <c r="HOB2" s="224"/>
      <c r="HOC2" s="224"/>
      <c r="HOD2" s="224"/>
      <c r="HOE2" s="224"/>
      <c r="HOF2" s="224"/>
      <c r="HOG2" s="224"/>
      <c r="HOH2" s="224"/>
      <c r="HOI2" s="224"/>
      <c r="HOJ2" s="224"/>
      <c r="HOK2" s="224"/>
      <c r="HOL2" s="224"/>
      <c r="HOM2" s="224"/>
      <c r="HON2" s="224"/>
      <c r="HOO2" s="224"/>
      <c r="HOP2" s="224"/>
      <c r="HOQ2" s="224"/>
      <c r="HOR2" s="224"/>
      <c r="HOS2" s="224"/>
      <c r="HOT2" s="224"/>
      <c r="HOU2" s="224"/>
      <c r="HOV2" s="224"/>
      <c r="HOW2" s="224"/>
      <c r="HOX2" s="224"/>
      <c r="HOY2" s="224"/>
      <c r="HOZ2" s="224"/>
      <c r="HPA2" s="224"/>
      <c r="HPB2" s="224"/>
      <c r="HPC2" s="224"/>
      <c r="HPD2" s="224"/>
      <c r="HPE2" s="224"/>
      <c r="HPF2" s="224"/>
      <c r="HPG2" s="224"/>
      <c r="HPH2" s="224"/>
      <c r="HPI2" s="224"/>
      <c r="HPJ2" s="224"/>
      <c r="HPK2" s="224"/>
      <c r="HPL2" s="224"/>
      <c r="HPM2" s="224"/>
      <c r="HPN2" s="224"/>
      <c r="HPO2" s="224"/>
      <c r="HPP2" s="224"/>
      <c r="HPQ2" s="224"/>
      <c r="HPR2" s="224"/>
      <c r="HPS2" s="224"/>
      <c r="HPT2" s="224"/>
      <c r="HPU2" s="224"/>
      <c r="HPV2" s="224"/>
      <c r="HPW2" s="224"/>
      <c r="HPX2" s="224"/>
      <c r="HPY2" s="224"/>
      <c r="HPZ2" s="224"/>
      <c r="HQA2" s="224"/>
      <c r="HQB2" s="224"/>
      <c r="HQC2" s="224"/>
      <c r="HQD2" s="224"/>
      <c r="HQE2" s="224"/>
      <c r="HQF2" s="224"/>
      <c r="HQG2" s="224"/>
      <c r="HQH2" s="224"/>
      <c r="HQI2" s="224"/>
      <c r="HQJ2" s="224"/>
      <c r="HQK2" s="224"/>
      <c r="HQL2" s="224"/>
      <c r="HQM2" s="224"/>
      <c r="HQN2" s="224"/>
      <c r="HQO2" s="224"/>
      <c r="HQP2" s="224"/>
      <c r="HQQ2" s="224"/>
      <c r="HQR2" s="224"/>
      <c r="HQS2" s="224"/>
      <c r="HQT2" s="224"/>
      <c r="HQU2" s="224"/>
      <c r="HQV2" s="224"/>
      <c r="HQW2" s="224"/>
      <c r="HQX2" s="224"/>
      <c r="HQY2" s="224"/>
      <c r="HQZ2" s="224"/>
      <c r="HRA2" s="224"/>
      <c r="HRB2" s="224"/>
      <c r="HRC2" s="224"/>
      <c r="HRD2" s="224"/>
      <c r="HRE2" s="224"/>
      <c r="HRF2" s="224"/>
      <c r="HRG2" s="224"/>
      <c r="HRH2" s="224"/>
      <c r="HRI2" s="224"/>
      <c r="HRJ2" s="224"/>
      <c r="HRK2" s="224"/>
      <c r="HRL2" s="224"/>
      <c r="HRM2" s="224"/>
      <c r="HRN2" s="224"/>
      <c r="HRO2" s="224"/>
      <c r="HRP2" s="224"/>
      <c r="HRQ2" s="224"/>
      <c r="HRR2" s="224"/>
      <c r="HRS2" s="224"/>
      <c r="HRT2" s="224"/>
      <c r="HRU2" s="224"/>
      <c r="HRV2" s="224"/>
      <c r="HRW2" s="224"/>
      <c r="HRX2" s="224"/>
      <c r="HRY2" s="224"/>
      <c r="HRZ2" s="224"/>
      <c r="HSA2" s="224"/>
      <c r="HSB2" s="224"/>
      <c r="HSC2" s="224"/>
      <c r="HSD2" s="224"/>
      <c r="HSE2" s="224"/>
      <c r="HSF2" s="224"/>
      <c r="HSG2" s="224"/>
      <c r="HSH2" s="224"/>
      <c r="HSI2" s="224"/>
      <c r="HSJ2" s="224"/>
      <c r="HSK2" s="224"/>
      <c r="HSL2" s="224"/>
      <c r="HSM2" s="224"/>
      <c r="HSN2" s="224"/>
      <c r="HSO2" s="224"/>
      <c r="HSP2" s="224"/>
      <c r="HSQ2" s="224"/>
      <c r="HSR2" s="224"/>
      <c r="HSS2" s="224"/>
      <c r="HST2" s="224"/>
      <c r="HSU2" s="224"/>
      <c r="HSV2" s="224"/>
      <c r="HSW2" s="224"/>
      <c r="HSX2" s="224"/>
      <c r="HSY2" s="224"/>
      <c r="HSZ2" s="224"/>
      <c r="HTA2" s="224"/>
      <c r="HTB2" s="224"/>
      <c r="HTC2" s="224"/>
      <c r="HTD2" s="224"/>
      <c r="HTE2" s="224"/>
      <c r="HTF2" s="224"/>
      <c r="HTG2" s="224"/>
      <c r="HTH2" s="224"/>
      <c r="HTI2" s="224"/>
      <c r="HTJ2" s="224"/>
      <c r="HTK2" s="224"/>
      <c r="HTL2" s="224"/>
      <c r="HTM2" s="224"/>
      <c r="HTN2" s="224"/>
      <c r="HTO2" s="224"/>
      <c r="HTP2" s="224"/>
      <c r="HTQ2" s="224"/>
      <c r="HTR2" s="224"/>
      <c r="HTS2" s="224"/>
      <c r="HTT2" s="224"/>
      <c r="HTU2" s="224"/>
      <c r="HTV2" s="224"/>
      <c r="HTW2" s="224"/>
      <c r="HTX2" s="224"/>
      <c r="HTY2" s="224"/>
      <c r="HTZ2" s="224"/>
      <c r="HUA2" s="224"/>
      <c r="HUB2" s="224"/>
      <c r="HUC2" s="224"/>
      <c r="HUD2" s="224"/>
      <c r="HUE2" s="224"/>
      <c r="HUF2" s="224"/>
      <c r="HUG2" s="224"/>
      <c r="HUH2" s="224"/>
      <c r="HUI2" s="224"/>
      <c r="HUJ2" s="224"/>
      <c r="HUK2" s="224"/>
      <c r="HUL2" s="224"/>
      <c r="HUM2" s="224"/>
      <c r="HUN2" s="224"/>
      <c r="HUO2" s="224"/>
      <c r="HUP2" s="224"/>
      <c r="HUQ2" s="224"/>
      <c r="HUR2" s="224"/>
      <c r="HUS2" s="224"/>
      <c r="HUT2" s="224"/>
      <c r="HUU2" s="224"/>
      <c r="HUV2" s="224"/>
      <c r="HUW2" s="224"/>
      <c r="HUX2" s="224"/>
      <c r="HUY2" s="224"/>
      <c r="HUZ2" s="224"/>
      <c r="HVA2" s="224"/>
      <c r="HVB2" s="224"/>
      <c r="HVC2" s="224"/>
      <c r="HVD2" s="224"/>
      <c r="HVE2" s="224"/>
      <c r="HVF2" s="224"/>
      <c r="HVG2" s="224"/>
      <c r="HVH2" s="224"/>
      <c r="HVI2" s="224"/>
      <c r="HVJ2" s="224"/>
      <c r="HVK2" s="224"/>
      <c r="HVL2" s="224"/>
      <c r="HVM2" s="224"/>
      <c r="HVN2" s="224"/>
      <c r="HVO2" s="224"/>
      <c r="HVP2" s="224"/>
      <c r="HVQ2" s="224"/>
      <c r="HVR2" s="224"/>
      <c r="HVS2" s="224"/>
      <c r="HVT2" s="224"/>
      <c r="HVU2" s="224"/>
      <c r="HVV2" s="224"/>
      <c r="HVW2" s="224"/>
      <c r="HVX2" s="224"/>
      <c r="HVY2" s="224"/>
      <c r="HVZ2" s="224"/>
      <c r="HWA2" s="224"/>
      <c r="HWB2" s="224"/>
      <c r="HWC2" s="224"/>
      <c r="HWD2" s="224"/>
      <c r="HWE2" s="224"/>
      <c r="HWF2" s="224"/>
      <c r="HWG2" s="224"/>
      <c r="HWH2" s="224"/>
      <c r="HWI2" s="224"/>
      <c r="HWJ2" s="224"/>
      <c r="HWK2" s="224"/>
      <c r="HWL2" s="224"/>
      <c r="HWM2" s="224"/>
      <c r="HWN2" s="224"/>
      <c r="HWO2" s="224"/>
      <c r="HWP2" s="224"/>
      <c r="HWQ2" s="224"/>
      <c r="HWR2" s="224"/>
      <c r="HWS2" s="224"/>
      <c r="HWT2" s="224"/>
      <c r="HWU2" s="224"/>
      <c r="HWV2" s="224"/>
      <c r="HWW2" s="224"/>
      <c r="HWX2" s="224"/>
      <c r="HWY2" s="224"/>
      <c r="HWZ2" s="224"/>
      <c r="HXA2" s="224"/>
      <c r="HXB2" s="224"/>
      <c r="HXC2" s="224"/>
      <c r="HXD2" s="224"/>
      <c r="HXE2" s="224"/>
      <c r="HXF2" s="224"/>
      <c r="HXG2" s="224"/>
      <c r="HXH2" s="224"/>
      <c r="HXI2" s="224"/>
      <c r="HXJ2" s="224"/>
      <c r="HXK2" s="224"/>
      <c r="HXL2" s="224"/>
      <c r="HXM2" s="224"/>
      <c r="HXN2" s="224"/>
      <c r="HXO2" s="224"/>
      <c r="HXP2" s="224"/>
      <c r="HXQ2" s="224"/>
      <c r="HXR2" s="224"/>
      <c r="HXS2" s="224"/>
      <c r="HXT2" s="224"/>
      <c r="HXU2" s="224"/>
      <c r="HXV2" s="224"/>
      <c r="HXW2" s="224"/>
      <c r="HXX2" s="224"/>
      <c r="HXY2" s="224"/>
      <c r="HXZ2" s="224"/>
      <c r="HYA2" s="224"/>
      <c r="HYB2" s="224"/>
      <c r="HYC2" s="224"/>
      <c r="HYD2" s="224"/>
      <c r="HYE2" s="224"/>
      <c r="HYF2" s="224"/>
      <c r="HYG2" s="224"/>
      <c r="HYH2" s="224"/>
      <c r="HYI2" s="224"/>
      <c r="HYJ2" s="224"/>
      <c r="HYK2" s="224"/>
      <c r="HYL2" s="224"/>
      <c r="HYM2" s="224"/>
      <c r="HYN2" s="224"/>
      <c r="HYO2" s="224"/>
      <c r="HYP2" s="224"/>
      <c r="HYQ2" s="224"/>
      <c r="HYR2" s="224"/>
      <c r="HYS2" s="224"/>
      <c r="HYT2" s="224"/>
      <c r="HYU2" s="224"/>
      <c r="HYV2" s="224"/>
      <c r="HYW2" s="224"/>
      <c r="HYX2" s="224"/>
      <c r="HYY2" s="224"/>
      <c r="HYZ2" s="224"/>
      <c r="HZA2" s="224"/>
      <c r="HZB2" s="224"/>
      <c r="HZC2" s="224"/>
      <c r="HZD2" s="224"/>
      <c r="HZE2" s="224"/>
      <c r="HZF2" s="224"/>
      <c r="HZG2" s="224"/>
      <c r="HZH2" s="224"/>
      <c r="HZI2" s="224"/>
      <c r="HZJ2" s="224"/>
      <c r="HZK2" s="224"/>
      <c r="HZL2" s="224"/>
      <c r="HZM2" s="224"/>
      <c r="HZN2" s="224"/>
      <c r="HZO2" s="224"/>
      <c r="HZP2" s="224"/>
      <c r="HZQ2" s="224"/>
      <c r="HZR2" s="224"/>
      <c r="HZS2" s="224"/>
      <c r="HZT2" s="224"/>
      <c r="HZU2" s="224"/>
      <c r="HZV2" s="224"/>
      <c r="HZW2" s="224"/>
      <c r="HZX2" s="224"/>
      <c r="HZY2" s="224"/>
      <c r="HZZ2" s="224"/>
      <c r="IAA2" s="224"/>
      <c r="IAB2" s="224"/>
      <c r="IAC2" s="224"/>
      <c r="IAD2" s="224"/>
      <c r="IAE2" s="224"/>
      <c r="IAF2" s="224"/>
      <c r="IAG2" s="224"/>
      <c r="IAH2" s="224"/>
      <c r="IAI2" s="224"/>
      <c r="IAJ2" s="224"/>
      <c r="IAK2" s="224"/>
      <c r="IAL2" s="224"/>
      <c r="IAM2" s="224"/>
      <c r="IAN2" s="224"/>
      <c r="IAO2" s="224"/>
      <c r="IAP2" s="224"/>
      <c r="IAQ2" s="224"/>
      <c r="IAR2" s="224"/>
      <c r="IAS2" s="224"/>
      <c r="IAT2" s="224"/>
      <c r="IAU2" s="224"/>
      <c r="IAV2" s="224"/>
      <c r="IAW2" s="224"/>
      <c r="IAX2" s="224"/>
      <c r="IAY2" s="224"/>
      <c r="IAZ2" s="224"/>
      <c r="IBA2" s="224"/>
      <c r="IBB2" s="224"/>
      <c r="IBC2" s="224"/>
      <c r="IBD2" s="224"/>
      <c r="IBE2" s="224"/>
      <c r="IBF2" s="224"/>
      <c r="IBG2" s="224"/>
      <c r="IBH2" s="224"/>
      <c r="IBI2" s="224"/>
      <c r="IBJ2" s="224"/>
      <c r="IBK2" s="224"/>
      <c r="IBL2" s="224"/>
      <c r="IBM2" s="224"/>
      <c r="IBN2" s="224"/>
      <c r="IBO2" s="224"/>
      <c r="IBP2" s="224"/>
      <c r="IBQ2" s="224"/>
      <c r="IBR2" s="224"/>
      <c r="IBS2" s="224"/>
      <c r="IBT2" s="224"/>
      <c r="IBU2" s="224"/>
      <c r="IBV2" s="224"/>
      <c r="IBW2" s="224"/>
      <c r="IBX2" s="224"/>
      <c r="IBY2" s="224"/>
      <c r="IBZ2" s="224"/>
      <c r="ICA2" s="224"/>
      <c r="ICB2" s="224"/>
      <c r="ICC2" s="224"/>
      <c r="ICD2" s="224"/>
      <c r="ICE2" s="224"/>
      <c r="ICF2" s="224"/>
      <c r="ICG2" s="224"/>
      <c r="ICH2" s="224"/>
      <c r="ICI2" s="224"/>
      <c r="ICJ2" s="224"/>
      <c r="ICK2" s="224"/>
      <c r="ICL2" s="224"/>
      <c r="ICM2" s="224"/>
      <c r="ICN2" s="224"/>
      <c r="ICO2" s="224"/>
      <c r="ICP2" s="224"/>
      <c r="ICQ2" s="224"/>
      <c r="ICR2" s="224"/>
      <c r="ICS2" s="224"/>
      <c r="ICT2" s="224"/>
      <c r="ICU2" s="224"/>
      <c r="ICV2" s="224"/>
      <c r="ICW2" s="224"/>
      <c r="ICX2" s="224"/>
      <c r="ICY2" s="224"/>
      <c r="ICZ2" s="224"/>
      <c r="IDA2" s="224"/>
      <c r="IDB2" s="224"/>
      <c r="IDC2" s="224"/>
      <c r="IDD2" s="224"/>
      <c r="IDE2" s="224"/>
      <c r="IDF2" s="224"/>
      <c r="IDG2" s="224"/>
      <c r="IDH2" s="224"/>
      <c r="IDI2" s="224"/>
      <c r="IDJ2" s="224"/>
      <c r="IDK2" s="224"/>
      <c r="IDL2" s="224"/>
      <c r="IDM2" s="224"/>
      <c r="IDN2" s="224"/>
      <c r="IDO2" s="224"/>
      <c r="IDP2" s="224"/>
      <c r="IDQ2" s="224"/>
      <c r="IDR2" s="224"/>
      <c r="IDS2" s="224"/>
      <c r="IDT2" s="224"/>
      <c r="IDU2" s="224"/>
      <c r="IDV2" s="224"/>
      <c r="IDW2" s="224"/>
      <c r="IDX2" s="224"/>
      <c r="IDY2" s="224"/>
      <c r="IDZ2" s="224"/>
      <c r="IEA2" s="224"/>
      <c r="IEB2" s="224"/>
      <c r="IEC2" s="224"/>
      <c r="IED2" s="224"/>
      <c r="IEE2" s="224"/>
      <c r="IEF2" s="224"/>
      <c r="IEG2" s="224"/>
      <c r="IEH2" s="224"/>
      <c r="IEI2" s="224"/>
      <c r="IEJ2" s="224"/>
      <c r="IEK2" s="224"/>
      <c r="IEL2" s="224"/>
      <c r="IEM2" s="224"/>
      <c r="IEN2" s="224"/>
      <c r="IEO2" s="224"/>
      <c r="IEP2" s="224"/>
      <c r="IEQ2" s="224"/>
      <c r="IER2" s="224"/>
      <c r="IES2" s="224"/>
      <c r="IET2" s="224"/>
      <c r="IEU2" s="224"/>
      <c r="IEV2" s="224"/>
      <c r="IEW2" s="224"/>
      <c r="IEX2" s="224"/>
      <c r="IEY2" s="224"/>
      <c r="IEZ2" s="224"/>
      <c r="IFA2" s="224"/>
      <c r="IFB2" s="224"/>
      <c r="IFC2" s="224"/>
      <c r="IFD2" s="224"/>
      <c r="IFE2" s="224"/>
      <c r="IFF2" s="224"/>
      <c r="IFG2" s="224"/>
      <c r="IFH2" s="224"/>
      <c r="IFI2" s="224"/>
      <c r="IFJ2" s="224"/>
      <c r="IFK2" s="224"/>
      <c r="IFL2" s="224"/>
      <c r="IFM2" s="224"/>
      <c r="IFN2" s="224"/>
      <c r="IFO2" s="224"/>
      <c r="IFP2" s="224"/>
      <c r="IFQ2" s="224"/>
      <c r="IFR2" s="224"/>
      <c r="IFS2" s="224"/>
      <c r="IFT2" s="224"/>
      <c r="IFU2" s="224"/>
      <c r="IFV2" s="224"/>
      <c r="IFW2" s="224"/>
      <c r="IFX2" s="224"/>
      <c r="IFY2" s="224"/>
      <c r="IFZ2" s="224"/>
      <c r="IGA2" s="224"/>
      <c r="IGB2" s="224"/>
      <c r="IGC2" s="224"/>
      <c r="IGD2" s="224"/>
      <c r="IGE2" s="224"/>
      <c r="IGF2" s="224"/>
      <c r="IGG2" s="224"/>
      <c r="IGH2" s="224"/>
      <c r="IGI2" s="224"/>
      <c r="IGJ2" s="224"/>
      <c r="IGK2" s="224"/>
      <c r="IGL2" s="224"/>
      <c r="IGM2" s="224"/>
      <c r="IGN2" s="224"/>
      <c r="IGO2" s="224"/>
      <c r="IGP2" s="224"/>
      <c r="IGQ2" s="224"/>
      <c r="IGR2" s="224"/>
      <c r="IGS2" s="224"/>
      <c r="IGT2" s="224"/>
      <c r="IGU2" s="224"/>
      <c r="IGV2" s="224"/>
      <c r="IGW2" s="224"/>
      <c r="IGX2" s="224"/>
      <c r="IGY2" s="224"/>
      <c r="IGZ2" s="224"/>
      <c r="IHA2" s="224"/>
      <c r="IHB2" s="224"/>
      <c r="IHC2" s="224"/>
      <c r="IHD2" s="224"/>
      <c r="IHE2" s="224"/>
      <c r="IHF2" s="224"/>
      <c r="IHG2" s="224"/>
      <c r="IHH2" s="224"/>
      <c r="IHI2" s="224"/>
      <c r="IHJ2" s="224"/>
      <c r="IHK2" s="224"/>
      <c r="IHL2" s="224"/>
      <c r="IHM2" s="224"/>
      <c r="IHN2" s="224"/>
      <c r="IHO2" s="224"/>
      <c r="IHP2" s="224"/>
      <c r="IHQ2" s="224"/>
      <c r="IHR2" s="224"/>
      <c r="IHS2" s="224"/>
      <c r="IHT2" s="224"/>
      <c r="IHU2" s="224"/>
      <c r="IHV2" s="224"/>
      <c r="IHW2" s="224"/>
      <c r="IHX2" s="224"/>
      <c r="IHY2" s="224"/>
      <c r="IHZ2" s="224"/>
      <c r="IIA2" s="224"/>
      <c r="IIB2" s="224"/>
      <c r="IIC2" s="224"/>
      <c r="IID2" s="224"/>
      <c r="IIE2" s="224"/>
      <c r="IIF2" s="224"/>
      <c r="IIG2" s="224"/>
      <c r="IIH2" s="224"/>
      <c r="III2" s="224"/>
      <c r="IIJ2" s="224"/>
      <c r="IIK2" s="224"/>
      <c r="IIL2" s="224"/>
      <c r="IIM2" s="224"/>
      <c r="IIN2" s="224"/>
      <c r="IIO2" s="224"/>
      <c r="IIP2" s="224"/>
      <c r="IIQ2" s="224"/>
      <c r="IIR2" s="224"/>
      <c r="IIS2" s="224"/>
      <c r="IIT2" s="224"/>
      <c r="IIU2" s="224"/>
      <c r="IIV2" s="224"/>
      <c r="IIW2" s="224"/>
      <c r="IIX2" s="224"/>
      <c r="IIY2" s="224"/>
      <c r="IIZ2" s="224"/>
      <c r="IJA2" s="224"/>
      <c r="IJB2" s="224"/>
      <c r="IJC2" s="224"/>
      <c r="IJD2" s="224"/>
      <c r="IJE2" s="224"/>
      <c r="IJF2" s="224"/>
      <c r="IJG2" s="224"/>
      <c r="IJH2" s="224"/>
      <c r="IJI2" s="224"/>
      <c r="IJJ2" s="224"/>
      <c r="IJK2" s="224"/>
      <c r="IJL2" s="224"/>
      <c r="IJM2" s="224"/>
      <c r="IJN2" s="224"/>
      <c r="IJO2" s="224"/>
      <c r="IJP2" s="224"/>
      <c r="IJQ2" s="224"/>
      <c r="IJR2" s="224"/>
      <c r="IJS2" s="224"/>
      <c r="IJT2" s="224"/>
      <c r="IJU2" s="224"/>
      <c r="IJV2" s="224"/>
      <c r="IJW2" s="224"/>
      <c r="IJX2" s="224"/>
      <c r="IJY2" s="224"/>
      <c r="IJZ2" s="224"/>
      <c r="IKA2" s="224"/>
      <c r="IKB2" s="224"/>
      <c r="IKC2" s="224"/>
      <c r="IKD2" s="224"/>
      <c r="IKE2" s="224"/>
      <c r="IKF2" s="224"/>
      <c r="IKG2" s="224"/>
      <c r="IKH2" s="224"/>
      <c r="IKI2" s="224"/>
      <c r="IKJ2" s="224"/>
      <c r="IKK2" s="224"/>
      <c r="IKL2" s="224"/>
      <c r="IKM2" s="224"/>
      <c r="IKN2" s="224"/>
      <c r="IKO2" s="224"/>
      <c r="IKP2" s="224"/>
      <c r="IKQ2" s="224"/>
      <c r="IKR2" s="224"/>
      <c r="IKS2" s="224"/>
      <c r="IKT2" s="224"/>
      <c r="IKU2" s="224"/>
      <c r="IKV2" s="224"/>
      <c r="IKW2" s="224"/>
      <c r="IKX2" s="224"/>
      <c r="IKY2" s="224"/>
      <c r="IKZ2" s="224"/>
      <c r="ILA2" s="224"/>
      <c r="ILB2" s="224"/>
      <c r="ILC2" s="224"/>
      <c r="ILD2" s="224"/>
      <c r="ILE2" s="224"/>
      <c r="ILF2" s="224"/>
      <c r="ILG2" s="224"/>
      <c r="ILH2" s="224"/>
      <c r="ILI2" s="224"/>
      <c r="ILJ2" s="224"/>
      <c r="ILK2" s="224"/>
      <c r="ILL2" s="224"/>
      <c r="ILM2" s="224"/>
      <c r="ILN2" s="224"/>
      <c r="ILO2" s="224"/>
      <c r="ILP2" s="224"/>
      <c r="ILQ2" s="224"/>
      <c r="ILR2" s="224"/>
      <c r="ILS2" s="224"/>
      <c r="ILT2" s="224"/>
      <c r="ILU2" s="224"/>
      <c r="ILV2" s="224"/>
      <c r="ILW2" s="224"/>
      <c r="ILX2" s="224"/>
      <c r="ILY2" s="224"/>
      <c r="ILZ2" s="224"/>
      <c r="IMA2" s="224"/>
      <c r="IMB2" s="224"/>
      <c r="IMC2" s="224"/>
      <c r="IMD2" s="224"/>
      <c r="IME2" s="224"/>
      <c r="IMF2" s="224"/>
      <c r="IMG2" s="224"/>
      <c r="IMH2" s="224"/>
      <c r="IMI2" s="224"/>
      <c r="IMJ2" s="224"/>
      <c r="IMK2" s="224"/>
      <c r="IML2" s="224"/>
      <c r="IMM2" s="224"/>
      <c r="IMN2" s="224"/>
      <c r="IMO2" s="224"/>
      <c r="IMP2" s="224"/>
      <c r="IMQ2" s="224"/>
      <c r="IMR2" s="224"/>
      <c r="IMS2" s="224"/>
      <c r="IMT2" s="224"/>
      <c r="IMU2" s="224"/>
      <c r="IMV2" s="224"/>
      <c r="IMW2" s="224"/>
      <c r="IMX2" s="224"/>
      <c r="IMY2" s="224"/>
      <c r="IMZ2" s="224"/>
      <c r="INA2" s="224"/>
      <c r="INB2" s="224"/>
      <c r="INC2" s="224"/>
      <c r="IND2" s="224"/>
      <c r="INE2" s="224"/>
      <c r="INF2" s="224"/>
      <c r="ING2" s="224"/>
      <c r="INH2" s="224"/>
      <c r="INI2" s="224"/>
      <c r="INJ2" s="224"/>
      <c r="INK2" s="224"/>
      <c r="INL2" s="224"/>
      <c r="INM2" s="224"/>
      <c r="INN2" s="224"/>
      <c r="INO2" s="224"/>
      <c r="INP2" s="224"/>
      <c r="INQ2" s="224"/>
      <c r="INR2" s="224"/>
      <c r="INS2" s="224"/>
      <c r="INT2" s="224"/>
      <c r="INU2" s="224"/>
      <c r="INV2" s="224"/>
      <c r="INW2" s="224"/>
      <c r="INX2" s="224"/>
      <c r="INY2" s="224"/>
      <c r="INZ2" s="224"/>
      <c r="IOA2" s="224"/>
      <c r="IOB2" s="224"/>
      <c r="IOC2" s="224"/>
      <c r="IOD2" s="224"/>
      <c r="IOE2" s="224"/>
      <c r="IOF2" s="224"/>
      <c r="IOG2" s="224"/>
      <c r="IOH2" s="224"/>
      <c r="IOI2" s="224"/>
      <c r="IOJ2" s="224"/>
      <c r="IOK2" s="224"/>
      <c r="IOL2" s="224"/>
      <c r="IOM2" s="224"/>
      <c r="ION2" s="224"/>
      <c r="IOO2" s="224"/>
      <c r="IOP2" s="224"/>
      <c r="IOQ2" s="224"/>
      <c r="IOR2" s="224"/>
      <c r="IOS2" s="224"/>
      <c r="IOT2" s="224"/>
      <c r="IOU2" s="224"/>
      <c r="IOV2" s="224"/>
      <c r="IOW2" s="224"/>
      <c r="IOX2" s="224"/>
      <c r="IOY2" s="224"/>
      <c r="IOZ2" s="224"/>
      <c r="IPA2" s="224"/>
      <c r="IPB2" s="224"/>
      <c r="IPC2" s="224"/>
      <c r="IPD2" s="224"/>
      <c r="IPE2" s="224"/>
      <c r="IPF2" s="224"/>
      <c r="IPG2" s="224"/>
      <c r="IPH2" s="224"/>
      <c r="IPI2" s="224"/>
      <c r="IPJ2" s="224"/>
      <c r="IPK2" s="224"/>
      <c r="IPL2" s="224"/>
      <c r="IPM2" s="224"/>
      <c r="IPN2" s="224"/>
      <c r="IPO2" s="224"/>
      <c r="IPP2" s="224"/>
      <c r="IPQ2" s="224"/>
      <c r="IPR2" s="224"/>
      <c r="IPS2" s="224"/>
      <c r="IPT2" s="224"/>
      <c r="IPU2" s="224"/>
      <c r="IPV2" s="224"/>
      <c r="IPW2" s="224"/>
      <c r="IPX2" s="224"/>
      <c r="IPY2" s="224"/>
      <c r="IPZ2" s="224"/>
      <c r="IQA2" s="224"/>
      <c r="IQB2" s="224"/>
      <c r="IQC2" s="224"/>
      <c r="IQD2" s="224"/>
      <c r="IQE2" s="224"/>
      <c r="IQF2" s="224"/>
      <c r="IQG2" s="224"/>
      <c r="IQH2" s="224"/>
      <c r="IQI2" s="224"/>
      <c r="IQJ2" s="224"/>
      <c r="IQK2" s="224"/>
      <c r="IQL2" s="224"/>
      <c r="IQM2" s="224"/>
      <c r="IQN2" s="224"/>
      <c r="IQO2" s="224"/>
      <c r="IQP2" s="224"/>
      <c r="IQQ2" s="224"/>
      <c r="IQR2" s="224"/>
      <c r="IQS2" s="224"/>
      <c r="IQT2" s="224"/>
      <c r="IQU2" s="224"/>
      <c r="IQV2" s="224"/>
      <c r="IQW2" s="224"/>
      <c r="IQX2" s="224"/>
      <c r="IQY2" s="224"/>
      <c r="IQZ2" s="224"/>
      <c r="IRA2" s="224"/>
      <c r="IRB2" s="224"/>
      <c r="IRC2" s="224"/>
      <c r="IRD2" s="224"/>
      <c r="IRE2" s="224"/>
      <c r="IRF2" s="224"/>
      <c r="IRG2" s="224"/>
      <c r="IRH2" s="224"/>
      <c r="IRI2" s="224"/>
      <c r="IRJ2" s="224"/>
      <c r="IRK2" s="224"/>
      <c r="IRL2" s="224"/>
      <c r="IRM2" s="224"/>
      <c r="IRN2" s="224"/>
      <c r="IRO2" s="224"/>
      <c r="IRP2" s="224"/>
      <c r="IRQ2" s="224"/>
      <c r="IRR2" s="224"/>
      <c r="IRS2" s="224"/>
      <c r="IRT2" s="224"/>
      <c r="IRU2" s="224"/>
      <c r="IRV2" s="224"/>
      <c r="IRW2" s="224"/>
      <c r="IRX2" s="224"/>
      <c r="IRY2" s="224"/>
      <c r="IRZ2" s="224"/>
      <c r="ISA2" s="224"/>
      <c r="ISB2" s="224"/>
      <c r="ISC2" s="224"/>
      <c r="ISD2" s="224"/>
      <c r="ISE2" s="224"/>
      <c r="ISF2" s="224"/>
      <c r="ISG2" s="224"/>
      <c r="ISH2" s="224"/>
      <c r="ISI2" s="224"/>
      <c r="ISJ2" s="224"/>
      <c r="ISK2" s="224"/>
      <c r="ISL2" s="224"/>
      <c r="ISM2" s="224"/>
      <c r="ISN2" s="224"/>
      <c r="ISO2" s="224"/>
      <c r="ISP2" s="224"/>
      <c r="ISQ2" s="224"/>
      <c r="ISR2" s="224"/>
      <c r="ISS2" s="224"/>
      <c r="IST2" s="224"/>
      <c r="ISU2" s="224"/>
      <c r="ISV2" s="224"/>
      <c r="ISW2" s="224"/>
      <c r="ISX2" s="224"/>
      <c r="ISY2" s="224"/>
      <c r="ISZ2" s="224"/>
      <c r="ITA2" s="224"/>
      <c r="ITB2" s="224"/>
      <c r="ITC2" s="224"/>
      <c r="ITD2" s="224"/>
      <c r="ITE2" s="224"/>
      <c r="ITF2" s="224"/>
      <c r="ITG2" s="224"/>
      <c r="ITH2" s="224"/>
      <c r="ITI2" s="224"/>
      <c r="ITJ2" s="224"/>
      <c r="ITK2" s="224"/>
      <c r="ITL2" s="224"/>
      <c r="ITM2" s="224"/>
      <c r="ITN2" s="224"/>
      <c r="ITO2" s="224"/>
      <c r="ITP2" s="224"/>
      <c r="ITQ2" s="224"/>
      <c r="ITR2" s="224"/>
      <c r="ITS2" s="224"/>
      <c r="ITT2" s="224"/>
      <c r="ITU2" s="224"/>
      <c r="ITV2" s="224"/>
      <c r="ITW2" s="224"/>
      <c r="ITX2" s="224"/>
      <c r="ITY2" s="224"/>
      <c r="ITZ2" s="224"/>
      <c r="IUA2" s="224"/>
      <c r="IUB2" s="224"/>
      <c r="IUC2" s="224"/>
      <c r="IUD2" s="224"/>
      <c r="IUE2" s="224"/>
      <c r="IUF2" s="224"/>
      <c r="IUG2" s="224"/>
      <c r="IUH2" s="224"/>
      <c r="IUI2" s="224"/>
      <c r="IUJ2" s="224"/>
      <c r="IUK2" s="224"/>
      <c r="IUL2" s="224"/>
      <c r="IUM2" s="224"/>
      <c r="IUN2" s="224"/>
      <c r="IUO2" s="224"/>
      <c r="IUP2" s="224"/>
      <c r="IUQ2" s="224"/>
      <c r="IUR2" s="224"/>
      <c r="IUS2" s="224"/>
      <c r="IUT2" s="224"/>
      <c r="IUU2" s="224"/>
      <c r="IUV2" s="224"/>
      <c r="IUW2" s="224"/>
      <c r="IUX2" s="224"/>
      <c r="IUY2" s="224"/>
      <c r="IUZ2" s="224"/>
      <c r="IVA2" s="224"/>
      <c r="IVB2" s="224"/>
      <c r="IVC2" s="224"/>
      <c r="IVD2" s="224"/>
      <c r="IVE2" s="224"/>
      <c r="IVF2" s="224"/>
      <c r="IVG2" s="224"/>
      <c r="IVH2" s="224"/>
      <c r="IVI2" s="224"/>
      <c r="IVJ2" s="224"/>
      <c r="IVK2" s="224"/>
      <c r="IVL2" s="224"/>
      <c r="IVM2" s="224"/>
      <c r="IVN2" s="224"/>
      <c r="IVO2" s="224"/>
      <c r="IVP2" s="224"/>
      <c r="IVQ2" s="224"/>
      <c r="IVR2" s="224"/>
      <c r="IVS2" s="224"/>
      <c r="IVT2" s="224"/>
      <c r="IVU2" s="224"/>
      <c r="IVV2" s="224"/>
      <c r="IVW2" s="224"/>
      <c r="IVX2" s="224"/>
      <c r="IVY2" s="224"/>
      <c r="IVZ2" s="224"/>
      <c r="IWA2" s="224"/>
      <c r="IWB2" s="224"/>
      <c r="IWC2" s="224"/>
      <c r="IWD2" s="224"/>
      <c r="IWE2" s="224"/>
      <c r="IWF2" s="224"/>
      <c r="IWG2" s="224"/>
      <c r="IWH2" s="224"/>
      <c r="IWI2" s="224"/>
      <c r="IWJ2" s="224"/>
      <c r="IWK2" s="224"/>
      <c r="IWL2" s="224"/>
      <c r="IWM2" s="224"/>
      <c r="IWN2" s="224"/>
      <c r="IWO2" s="224"/>
      <c r="IWP2" s="224"/>
      <c r="IWQ2" s="224"/>
      <c r="IWR2" s="224"/>
      <c r="IWS2" s="224"/>
      <c r="IWT2" s="224"/>
      <c r="IWU2" s="224"/>
      <c r="IWV2" s="224"/>
      <c r="IWW2" s="224"/>
      <c r="IWX2" s="224"/>
      <c r="IWY2" s="224"/>
      <c r="IWZ2" s="224"/>
      <c r="IXA2" s="224"/>
      <c r="IXB2" s="224"/>
      <c r="IXC2" s="224"/>
      <c r="IXD2" s="224"/>
      <c r="IXE2" s="224"/>
      <c r="IXF2" s="224"/>
      <c r="IXG2" s="224"/>
      <c r="IXH2" s="224"/>
      <c r="IXI2" s="224"/>
      <c r="IXJ2" s="224"/>
      <c r="IXK2" s="224"/>
      <c r="IXL2" s="224"/>
      <c r="IXM2" s="224"/>
      <c r="IXN2" s="224"/>
      <c r="IXO2" s="224"/>
      <c r="IXP2" s="224"/>
      <c r="IXQ2" s="224"/>
      <c r="IXR2" s="224"/>
      <c r="IXS2" s="224"/>
      <c r="IXT2" s="224"/>
      <c r="IXU2" s="224"/>
      <c r="IXV2" s="224"/>
      <c r="IXW2" s="224"/>
      <c r="IXX2" s="224"/>
      <c r="IXY2" s="224"/>
      <c r="IXZ2" s="224"/>
      <c r="IYA2" s="224"/>
      <c r="IYB2" s="224"/>
      <c r="IYC2" s="224"/>
      <c r="IYD2" s="224"/>
      <c r="IYE2" s="224"/>
      <c r="IYF2" s="224"/>
      <c r="IYG2" s="224"/>
      <c r="IYH2" s="224"/>
      <c r="IYI2" s="224"/>
      <c r="IYJ2" s="224"/>
      <c r="IYK2" s="224"/>
      <c r="IYL2" s="224"/>
      <c r="IYM2" s="224"/>
      <c r="IYN2" s="224"/>
      <c r="IYO2" s="224"/>
      <c r="IYP2" s="224"/>
      <c r="IYQ2" s="224"/>
      <c r="IYR2" s="224"/>
      <c r="IYS2" s="224"/>
      <c r="IYT2" s="224"/>
      <c r="IYU2" s="224"/>
      <c r="IYV2" s="224"/>
      <c r="IYW2" s="224"/>
      <c r="IYX2" s="224"/>
      <c r="IYY2" s="224"/>
      <c r="IYZ2" s="224"/>
      <c r="IZA2" s="224"/>
      <c r="IZB2" s="224"/>
      <c r="IZC2" s="224"/>
      <c r="IZD2" s="224"/>
      <c r="IZE2" s="224"/>
      <c r="IZF2" s="224"/>
      <c r="IZG2" s="224"/>
      <c r="IZH2" s="224"/>
      <c r="IZI2" s="224"/>
      <c r="IZJ2" s="224"/>
      <c r="IZK2" s="224"/>
      <c r="IZL2" s="224"/>
      <c r="IZM2" s="224"/>
      <c r="IZN2" s="224"/>
      <c r="IZO2" s="224"/>
      <c r="IZP2" s="224"/>
      <c r="IZQ2" s="224"/>
      <c r="IZR2" s="224"/>
      <c r="IZS2" s="224"/>
      <c r="IZT2" s="224"/>
      <c r="IZU2" s="224"/>
      <c r="IZV2" s="224"/>
      <c r="IZW2" s="224"/>
      <c r="IZX2" s="224"/>
      <c r="IZY2" s="224"/>
      <c r="IZZ2" s="224"/>
      <c r="JAA2" s="224"/>
      <c r="JAB2" s="224"/>
      <c r="JAC2" s="224"/>
      <c r="JAD2" s="224"/>
      <c r="JAE2" s="224"/>
      <c r="JAF2" s="224"/>
      <c r="JAG2" s="224"/>
      <c r="JAH2" s="224"/>
      <c r="JAI2" s="224"/>
      <c r="JAJ2" s="224"/>
      <c r="JAK2" s="224"/>
      <c r="JAL2" s="224"/>
      <c r="JAM2" s="224"/>
      <c r="JAN2" s="224"/>
      <c r="JAO2" s="224"/>
      <c r="JAP2" s="224"/>
      <c r="JAQ2" s="224"/>
      <c r="JAR2" s="224"/>
      <c r="JAS2" s="224"/>
      <c r="JAT2" s="224"/>
      <c r="JAU2" s="224"/>
      <c r="JAV2" s="224"/>
      <c r="JAW2" s="224"/>
      <c r="JAX2" s="224"/>
      <c r="JAY2" s="224"/>
      <c r="JAZ2" s="224"/>
      <c r="JBA2" s="224"/>
      <c r="JBB2" s="224"/>
      <c r="JBC2" s="224"/>
      <c r="JBD2" s="224"/>
      <c r="JBE2" s="224"/>
      <c r="JBF2" s="224"/>
      <c r="JBG2" s="224"/>
      <c r="JBH2" s="224"/>
      <c r="JBI2" s="224"/>
      <c r="JBJ2" s="224"/>
      <c r="JBK2" s="224"/>
      <c r="JBL2" s="224"/>
      <c r="JBM2" s="224"/>
      <c r="JBN2" s="224"/>
      <c r="JBO2" s="224"/>
      <c r="JBP2" s="224"/>
      <c r="JBQ2" s="224"/>
      <c r="JBR2" s="224"/>
      <c r="JBS2" s="224"/>
      <c r="JBT2" s="224"/>
      <c r="JBU2" s="224"/>
      <c r="JBV2" s="224"/>
      <c r="JBW2" s="224"/>
      <c r="JBX2" s="224"/>
      <c r="JBY2" s="224"/>
      <c r="JBZ2" s="224"/>
      <c r="JCA2" s="224"/>
      <c r="JCB2" s="224"/>
      <c r="JCC2" s="224"/>
      <c r="JCD2" s="224"/>
      <c r="JCE2" s="224"/>
      <c r="JCF2" s="224"/>
      <c r="JCG2" s="224"/>
      <c r="JCH2" s="224"/>
      <c r="JCI2" s="224"/>
      <c r="JCJ2" s="224"/>
      <c r="JCK2" s="224"/>
      <c r="JCL2" s="224"/>
      <c r="JCM2" s="224"/>
      <c r="JCN2" s="224"/>
      <c r="JCO2" s="224"/>
      <c r="JCP2" s="224"/>
      <c r="JCQ2" s="224"/>
      <c r="JCR2" s="224"/>
      <c r="JCS2" s="224"/>
      <c r="JCT2" s="224"/>
      <c r="JCU2" s="224"/>
      <c r="JCV2" s="224"/>
      <c r="JCW2" s="224"/>
      <c r="JCX2" s="224"/>
      <c r="JCY2" s="224"/>
      <c r="JCZ2" s="224"/>
      <c r="JDA2" s="224"/>
      <c r="JDB2" s="224"/>
      <c r="JDC2" s="224"/>
      <c r="JDD2" s="224"/>
      <c r="JDE2" s="224"/>
      <c r="JDF2" s="224"/>
      <c r="JDG2" s="224"/>
      <c r="JDH2" s="224"/>
      <c r="JDI2" s="224"/>
      <c r="JDJ2" s="224"/>
      <c r="JDK2" s="224"/>
      <c r="JDL2" s="224"/>
      <c r="JDM2" s="224"/>
      <c r="JDN2" s="224"/>
      <c r="JDO2" s="224"/>
      <c r="JDP2" s="224"/>
      <c r="JDQ2" s="224"/>
      <c r="JDR2" s="224"/>
      <c r="JDS2" s="224"/>
      <c r="JDT2" s="224"/>
      <c r="JDU2" s="224"/>
      <c r="JDV2" s="224"/>
      <c r="JDW2" s="224"/>
      <c r="JDX2" s="224"/>
      <c r="JDY2" s="224"/>
      <c r="JDZ2" s="224"/>
      <c r="JEA2" s="224"/>
      <c r="JEB2" s="224"/>
      <c r="JEC2" s="224"/>
      <c r="JED2" s="224"/>
      <c r="JEE2" s="224"/>
      <c r="JEF2" s="224"/>
      <c r="JEG2" s="224"/>
      <c r="JEH2" s="224"/>
      <c r="JEI2" s="224"/>
      <c r="JEJ2" s="224"/>
      <c r="JEK2" s="224"/>
      <c r="JEL2" s="224"/>
      <c r="JEM2" s="224"/>
      <c r="JEN2" s="224"/>
      <c r="JEO2" s="224"/>
      <c r="JEP2" s="224"/>
      <c r="JEQ2" s="224"/>
      <c r="JER2" s="224"/>
      <c r="JES2" s="224"/>
      <c r="JET2" s="224"/>
      <c r="JEU2" s="224"/>
      <c r="JEV2" s="224"/>
      <c r="JEW2" s="224"/>
      <c r="JEX2" s="224"/>
      <c r="JEY2" s="224"/>
      <c r="JEZ2" s="224"/>
      <c r="JFA2" s="224"/>
      <c r="JFB2" s="224"/>
      <c r="JFC2" s="224"/>
      <c r="JFD2" s="224"/>
      <c r="JFE2" s="224"/>
      <c r="JFF2" s="224"/>
      <c r="JFG2" s="224"/>
      <c r="JFH2" s="224"/>
      <c r="JFI2" s="224"/>
      <c r="JFJ2" s="224"/>
      <c r="JFK2" s="224"/>
      <c r="JFL2" s="224"/>
      <c r="JFM2" s="224"/>
      <c r="JFN2" s="224"/>
      <c r="JFO2" s="224"/>
      <c r="JFP2" s="224"/>
      <c r="JFQ2" s="224"/>
      <c r="JFR2" s="224"/>
      <c r="JFS2" s="224"/>
      <c r="JFT2" s="224"/>
      <c r="JFU2" s="224"/>
      <c r="JFV2" s="224"/>
      <c r="JFW2" s="224"/>
      <c r="JFX2" s="224"/>
      <c r="JFY2" s="224"/>
      <c r="JFZ2" s="224"/>
      <c r="JGA2" s="224"/>
      <c r="JGB2" s="224"/>
      <c r="JGC2" s="224"/>
      <c r="JGD2" s="224"/>
      <c r="JGE2" s="224"/>
      <c r="JGF2" s="224"/>
      <c r="JGG2" s="224"/>
      <c r="JGH2" s="224"/>
      <c r="JGI2" s="224"/>
      <c r="JGJ2" s="224"/>
      <c r="JGK2" s="224"/>
      <c r="JGL2" s="224"/>
      <c r="JGM2" s="224"/>
      <c r="JGN2" s="224"/>
      <c r="JGO2" s="224"/>
      <c r="JGP2" s="224"/>
      <c r="JGQ2" s="224"/>
      <c r="JGR2" s="224"/>
      <c r="JGS2" s="224"/>
      <c r="JGT2" s="224"/>
      <c r="JGU2" s="224"/>
      <c r="JGV2" s="224"/>
      <c r="JGW2" s="224"/>
      <c r="JGX2" s="224"/>
      <c r="JGY2" s="224"/>
      <c r="JGZ2" s="224"/>
      <c r="JHA2" s="224"/>
      <c r="JHB2" s="224"/>
      <c r="JHC2" s="224"/>
      <c r="JHD2" s="224"/>
      <c r="JHE2" s="224"/>
      <c r="JHF2" s="224"/>
      <c r="JHG2" s="224"/>
      <c r="JHH2" s="224"/>
      <c r="JHI2" s="224"/>
      <c r="JHJ2" s="224"/>
      <c r="JHK2" s="224"/>
      <c r="JHL2" s="224"/>
      <c r="JHM2" s="224"/>
      <c r="JHN2" s="224"/>
      <c r="JHO2" s="224"/>
      <c r="JHP2" s="224"/>
      <c r="JHQ2" s="224"/>
      <c r="JHR2" s="224"/>
      <c r="JHS2" s="224"/>
      <c r="JHT2" s="224"/>
      <c r="JHU2" s="224"/>
      <c r="JHV2" s="224"/>
      <c r="JHW2" s="224"/>
      <c r="JHX2" s="224"/>
      <c r="JHY2" s="224"/>
      <c r="JHZ2" s="224"/>
      <c r="JIA2" s="224"/>
      <c r="JIB2" s="224"/>
      <c r="JIC2" s="224"/>
      <c r="JID2" s="224"/>
      <c r="JIE2" s="224"/>
      <c r="JIF2" s="224"/>
      <c r="JIG2" s="224"/>
      <c r="JIH2" s="224"/>
      <c r="JII2" s="224"/>
      <c r="JIJ2" s="224"/>
      <c r="JIK2" s="224"/>
      <c r="JIL2" s="224"/>
      <c r="JIM2" s="224"/>
      <c r="JIN2" s="224"/>
      <c r="JIO2" s="224"/>
      <c r="JIP2" s="224"/>
      <c r="JIQ2" s="224"/>
      <c r="JIR2" s="224"/>
      <c r="JIS2" s="224"/>
      <c r="JIT2" s="224"/>
      <c r="JIU2" s="224"/>
      <c r="JIV2" s="224"/>
      <c r="JIW2" s="224"/>
      <c r="JIX2" s="224"/>
      <c r="JIY2" s="224"/>
      <c r="JIZ2" s="224"/>
      <c r="JJA2" s="224"/>
      <c r="JJB2" s="224"/>
      <c r="JJC2" s="224"/>
      <c r="JJD2" s="224"/>
      <c r="JJE2" s="224"/>
      <c r="JJF2" s="224"/>
      <c r="JJG2" s="224"/>
      <c r="JJH2" s="224"/>
      <c r="JJI2" s="224"/>
      <c r="JJJ2" s="224"/>
      <c r="JJK2" s="224"/>
      <c r="JJL2" s="224"/>
      <c r="JJM2" s="224"/>
      <c r="JJN2" s="224"/>
      <c r="JJO2" s="224"/>
      <c r="JJP2" s="224"/>
      <c r="JJQ2" s="224"/>
      <c r="JJR2" s="224"/>
      <c r="JJS2" s="224"/>
      <c r="JJT2" s="224"/>
      <c r="JJU2" s="224"/>
      <c r="JJV2" s="224"/>
      <c r="JJW2" s="224"/>
      <c r="JJX2" s="224"/>
      <c r="JJY2" s="224"/>
      <c r="JJZ2" s="224"/>
      <c r="JKA2" s="224"/>
      <c r="JKB2" s="224"/>
      <c r="JKC2" s="224"/>
      <c r="JKD2" s="224"/>
      <c r="JKE2" s="224"/>
      <c r="JKF2" s="224"/>
      <c r="JKG2" s="224"/>
      <c r="JKH2" s="224"/>
      <c r="JKI2" s="224"/>
      <c r="JKJ2" s="224"/>
      <c r="JKK2" s="224"/>
      <c r="JKL2" s="224"/>
      <c r="JKM2" s="224"/>
      <c r="JKN2" s="224"/>
      <c r="JKO2" s="224"/>
      <c r="JKP2" s="224"/>
      <c r="JKQ2" s="224"/>
      <c r="JKR2" s="224"/>
      <c r="JKS2" s="224"/>
      <c r="JKT2" s="224"/>
      <c r="JKU2" s="224"/>
      <c r="JKV2" s="224"/>
      <c r="JKW2" s="224"/>
      <c r="JKX2" s="224"/>
      <c r="JKY2" s="224"/>
      <c r="JKZ2" s="224"/>
      <c r="JLA2" s="224"/>
      <c r="JLB2" s="224"/>
      <c r="JLC2" s="224"/>
      <c r="JLD2" s="224"/>
      <c r="JLE2" s="224"/>
      <c r="JLF2" s="224"/>
      <c r="JLG2" s="224"/>
      <c r="JLH2" s="224"/>
      <c r="JLI2" s="224"/>
      <c r="JLJ2" s="224"/>
      <c r="JLK2" s="224"/>
      <c r="JLL2" s="224"/>
      <c r="JLM2" s="224"/>
      <c r="JLN2" s="224"/>
      <c r="JLO2" s="224"/>
      <c r="JLP2" s="224"/>
      <c r="JLQ2" s="224"/>
      <c r="JLR2" s="224"/>
      <c r="JLS2" s="224"/>
      <c r="JLT2" s="224"/>
      <c r="JLU2" s="224"/>
      <c r="JLV2" s="224"/>
      <c r="JLW2" s="224"/>
      <c r="JLX2" s="224"/>
      <c r="JLY2" s="224"/>
      <c r="JLZ2" s="224"/>
      <c r="JMA2" s="224"/>
      <c r="JMB2" s="224"/>
      <c r="JMC2" s="224"/>
      <c r="JMD2" s="224"/>
      <c r="JME2" s="224"/>
      <c r="JMF2" s="224"/>
      <c r="JMG2" s="224"/>
      <c r="JMH2" s="224"/>
      <c r="JMI2" s="224"/>
      <c r="JMJ2" s="224"/>
      <c r="JMK2" s="224"/>
      <c r="JML2" s="224"/>
      <c r="JMM2" s="224"/>
      <c r="JMN2" s="224"/>
      <c r="JMO2" s="224"/>
      <c r="JMP2" s="224"/>
      <c r="JMQ2" s="224"/>
      <c r="JMR2" s="224"/>
      <c r="JMS2" s="224"/>
      <c r="JMT2" s="224"/>
      <c r="JMU2" s="224"/>
      <c r="JMV2" s="224"/>
      <c r="JMW2" s="224"/>
      <c r="JMX2" s="224"/>
      <c r="JMY2" s="224"/>
      <c r="JMZ2" s="224"/>
      <c r="JNA2" s="224"/>
      <c r="JNB2" s="224"/>
      <c r="JNC2" s="224"/>
      <c r="JND2" s="224"/>
      <c r="JNE2" s="224"/>
      <c r="JNF2" s="224"/>
      <c r="JNG2" s="224"/>
      <c r="JNH2" s="224"/>
      <c r="JNI2" s="224"/>
      <c r="JNJ2" s="224"/>
      <c r="JNK2" s="224"/>
      <c r="JNL2" s="224"/>
      <c r="JNM2" s="224"/>
      <c r="JNN2" s="224"/>
      <c r="JNO2" s="224"/>
      <c r="JNP2" s="224"/>
      <c r="JNQ2" s="224"/>
      <c r="JNR2" s="224"/>
      <c r="JNS2" s="224"/>
      <c r="JNT2" s="224"/>
      <c r="JNU2" s="224"/>
      <c r="JNV2" s="224"/>
      <c r="JNW2" s="224"/>
      <c r="JNX2" s="224"/>
      <c r="JNY2" s="224"/>
      <c r="JNZ2" s="224"/>
      <c r="JOA2" s="224"/>
      <c r="JOB2" s="224"/>
      <c r="JOC2" s="224"/>
      <c r="JOD2" s="224"/>
      <c r="JOE2" s="224"/>
      <c r="JOF2" s="224"/>
      <c r="JOG2" s="224"/>
      <c r="JOH2" s="224"/>
      <c r="JOI2" s="224"/>
      <c r="JOJ2" s="224"/>
      <c r="JOK2" s="224"/>
      <c r="JOL2" s="224"/>
      <c r="JOM2" s="224"/>
      <c r="JON2" s="224"/>
      <c r="JOO2" s="224"/>
      <c r="JOP2" s="224"/>
      <c r="JOQ2" s="224"/>
      <c r="JOR2" s="224"/>
      <c r="JOS2" s="224"/>
      <c r="JOT2" s="224"/>
      <c r="JOU2" s="224"/>
      <c r="JOV2" s="224"/>
      <c r="JOW2" s="224"/>
      <c r="JOX2" s="224"/>
      <c r="JOY2" s="224"/>
      <c r="JOZ2" s="224"/>
      <c r="JPA2" s="224"/>
      <c r="JPB2" s="224"/>
      <c r="JPC2" s="224"/>
      <c r="JPD2" s="224"/>
      <c r="JPE2" s="224"/>
      <c r="JPF2" s="224"/>
      <c r="JPG2" s="224"/>
      <c r="JPH2" s="224"/>
      <c r="JPI2" s="224"/>
      <c r="JPJ2" s="224"/>
      <c r="JPK2" s="224"/>
      <c r="JPL2" s="224"/>
      <c r="JPM2" s="224"/>
      <c r="JPN2" s="224"/>
      <c r="JPO2" s="224"/>
      <c r="JPP2" s="224"/>
      <c r="JPQ2" s="224"/>
      <c r="JPR2" s="224"/>
      <c r="JPS2" s="224"/>
      <c r="JPT2" s="224"/>
      <c r="JPU2" s="224"/>
      <c r="JPV2" s="224"/>
      <c r="JPW2" s="224"/>
      <c r="JPX2" s="224"/>
      <c r="JPY2" s="224"/>
      <c r="JPZ2" s="224"/>
      <c r="JQA2" s="224"/>
      <c r="JQB2" s="224"/>
      <c r="JQC2" s="224"/>
      <c r="JQD2" s="224"/>
      <c r="JQE2" s="224"/>
      <c r="JQF2" s="224"/>
      <c r="JQG2" s="224"/>
      <c r="JQH2" s="224"/>
      <c r="JQI2" s="224"/>
      <c r="JQJ2" s="224"/>
      <c r="JQK2" s="224"/>
      <c r="JQL2" s="224"/>
      <c r="JQM2" s="224"/>
      <c r="JQN2" s="224"/>
      <c r="JQO2" s="224"/>
      <c r="JQP2" s="224"/>
      <c r="JQQ2" s="224"/>
      <c r="JQR2" s="224"/>
      <c r="JQS2" s="224"/>
      <c r="JQT2" s="224"/>
      <c r="JQU2" s="224"/>
      <c r="JQV2" s="224"/>
      <c r="JQW2" s="224"/>
      <c r="JQX2" s="224"/>
      <c r="JQY2" s="224"/>
      <c r="JQZ2" s="224"/>
      <c r="JRA2" s="224"/>
      <c r="JRB2" s="224"/>
      <c r="JRC2" s="224"/>
      <c r="JRD2" s="224"/>
      <c r="JRE2" s="224"/>
      <c r="JRF2" s="224"/>
      <c r="JRG2" s="224"/>
      <c r="JRH2" s="224"/>
      <c r="JRI2" s="224"/>
      <c r="JRJ2" s="224"/>
      <c r="JRK2" s="224"/>
      <c r="JRL2" s="224"/>
      <c r="JRM2" s="224"/>
      <c r="JRN2" s="224"/>
      <c r="JRO2" s="224"/>
      <c r="JRP2" s="224"/>
      <c r="JRQ2" s="224"/>
      <c r="JRR2" s="224"/>
      <c r="JRS2" s="224"/>
      <c r="JRT2" s="224"/>
      <c r="JRU2" s="224"/>
      <c r="JRV2" s="224"/>
      <c r="JRW2" s="224"/>
      <c r="JRX2" s="224"/>
      <c r="JRY2" s="224"/>
      <c r="JRZ2" s="224"/>
      <c r="JSA2" s="224"/>
      <c r="JSB2" s="224"/>
      <c r="JSC2" s="224"/>
      <c r="JSD2" s="224"/>
      <c r="JSE2" s="224"/>
      <c r="JSF2" s="224"/>
      <c r="JSG2" s="224"/>
      <c r="JSH2" s="224"/>
      <c r="JSI2" s="224"/>
      <c r="JSJ2" s="224"/>
      <c r="JSK2" s="224"/>
      <c r="JSL2" s="224"/>
      <c r="JSM2" s="224"/>
      <c r="JSN2" s="224"/>
      <c r="JSO2" s="224"/>
      <c r="JSP2" s="224"/>
      <c r="JSQ2" s="224"/>
      <c r="JSR2" s="224"/>
      <c r="JSS2" s="224"/>
      <c r="JST2" s="224"/>
      <c r="JSU2" s="224"/>
      <c r="JSV2" s="224"/>
      <c r="JSW2" s="224"/>
      <c r="JSX2" s="224"/>
      <c r="JSY2" s="224"/>
      <c r="JSZ2" s="224"/>
      <c r="JTA2" s="224"/>
      <c r="JTB2" s="224"/>
      <c r="JTC2" s="224"/>
      <c r="JTD2" s="224"/>
      <c r="JTE2" s="224"/>
      <c r="JTF2" s="224"/>
      <c r="JTG2" s="224"/>
      <c r="JTH2" s="224"/>
      <c r="JTI2" s="224"/>
      <c r="JTJ2" s="224"/>
      <c r="JTK2" s="224"/>
      <c r="JTL2" s="224"/>
      <c r="JTM2" s="224"/>
      <c r="JTN2" s="224"/>
      <c r="JTO2" s="224"/>
      <c r="JTP2" s="224"/>
      <c r="JTQ2" s="224"/>
      <c r="JTR2" s="224"/>
      <c r="JTS2" s="224"/>
      <c r="JTT2" s="224"/>
      <c r="JTU2" s="224"/>
      <c r="JTV2" s="224"/>
      <c r="JTW2" s="224"/>
      <c r="JTX2" s="224"/>
      <c r="JTY2" s="224"/>
      <c r="JTZ2" s="224"/>
      <c r="JUA2" s="224"/>
      <c r="JUB2" s="224"/>
      <c r="JUC2" s="224"/>
      <c r="JUD2" s="224"/>
      <c r="JUE2" s="224"/>
      <c r="JUF2" s="224"/>
      <c r="JUG2" s="224"/>
      <c r="JUH2" s="224"/>
      <c r="JUI2" s="224"/>
      <c r="JUJ2" s="224"/>
      <c r="JUK2" s="224"/>
      <c r="JUL2" s="224"/>
      <c r="JUM2" s="224"/>
      <c r="JUN2" s="224"/>
      <c r="JUO2" s="224"/>
      <c r="JUP2" s="224"/>
      <c r="JUQ2" s="224"/>
      <c r="JUR2" s="224"/>
      <c r="JUS2" s="224"/>
      <c r="JUT2" s="224"/>
      <c r="JUU2" s="224"/>
      <c r="JUV2" s="224"/>
      <c r="JUW2" s="224"/>
      <c r="JUX2" s="224"/>
      <c r="JUY2" s="224"/>
      <c r="JUZ2" s="224"/>
      <c r="JVA2" s="224"/>
      <c r="JVB2" s="224"/>
      <c r="JVC2" s="224"/>
      <c r="JVD2" s="224"/>
      <c r="JVE2" s="224"/>
      <c r="JVF2" s="224"/>
      <c r="JVG2" s="224"/>
      <c r="JVH2" s="224"/>
      <c r="JVI2" s="224"/>
      <c r="JVJ2" s="224"/>
      <c r="JVK2" s="224"/>
      <c r="JVL2" s="224"/>
      <c r="JVM2" s="224"/>
      <c r="JVN2" s="224"/>
      <c r="JVO2" s="224"/>
      <c r="JVP2" s="224"/>
      <c r="JVQ2" s="224"/>
      <c r="JVR2" s="224"/>
      <c r="JVS2" s="224"/>
      <c r="JVT2" s="224"/>
      <c r="JVU2" s="224"/>
      <c r="JVV2" s="224"/>
      <c r="JVW2" s="224"/>
      <c r="JVX2" s="224"/>
      <c r="JVY2" s="224"/>
      <c r="JVZ2" s="224"/>
      <c r="JWA2" s="224"/>
      <c r="JWB2" s="224"/>
      <c r="JWC2" s="224"/>
      <c r="JWD2" s="224"/>
      <c r="JWE2" s="224"/>
      <c r="JWF2" s="224"/>
      <c r="JWG2" s="224"/>
      <c r="JWH2" s="224"/>
      <c r="JWI2" s="224"/>
      <c r="JWJ2" s="224"/>
      <c r="JWK2" s="224"/>
      <c r="JWL2" s="224"/>
      <c r="JWM2" s="224"/>
      <c r="JWN2" s="224"/>
      <c r="JWO2" s="224"/>
      <c r="JWP2" s="224"/>
      <c r="JWQ2" s="224"/>
      <c r="JWR2" s="224"/>
      <c r="JWS2" s="224"/>
      <c r="JWT2" s="224"/>
      <c r="JWU2" s="224"/>
      <c r="JWV2" s="224"/>
      <c r="JWW2" s="224"/>
      <c r="JWX2" s="224"/>
      <c r="JWY2" s="224"/>
      <c r="JWZ2" s="224"/>
      <c r="JXA2" s="224"/>
      <c r="JXB2" s="224"/>
      <c r="JXC2" s="224"/>
      <c r="JXD2" s="224"/>
      <c r="JXE2" s="224"/>
      <c r="JXF2" s="224"/>
      <c r="JXG2" s="224"/>
      <c r="JXH2" s="224"/>
      <c r="JXI2" s="224"/>
      <c r="JXJ2" s="224"/>
      <c r="JXK2" s="224"/>
      <c r="JXL2" s="224"/>
      <c r="JXM2" s="224"/>
      <c r="JXN2" s="224"/>
      <c r="JXO2" s="224"/>
      <c r="JXP2" s="224"/>
      <c r="JXQ2" s="224"/>
      <c r="JXR2" s="224"/>
      <c r="JXS2" s="224"/>
      <c r="JXT2" s="224"/>
      <c r="JXU2" s="224"/>
      <c r="JXV2" s="224"/>
      <c r="JXW2" s="224"/>
      <c r="JXX2" s="224"/>
      <c r="JXY2" s="224"/>
      <c r="JXZ2" s="224"/>
      <c r="JYA2" s="224"/>
      <c r="JYB2" s="224"/>
      <c r="JYC2" s="224"/>
      <c r="JYD2" s="224"/>
      <c r="JYE2" s="224"/>
      <c r="JYF2" s="224"/>
      <c r="JYG2" s="224"/>
      <c r="JYH2" s="224"/>
      <c r="JYI2" s="224"/>
      <c r="JYJ2" s="224"/>
      <c r="JYK2" s="224"/>
      <c r="JYL2" s="224"/>
      <c r="JYM2" s="224"/>
      <c r="JYN2" s="224"/>
      <c r="JYO2" s="224"/>
      <c r="JYP2" s="224"/>
      <c r="JYQ2" s="224"/>
      <c r="JYR2" s="224"/>
      <c r="JYS2" s="224"/>
      <c r="JYT2" s="224"/>
      <c r="JYU2" s="224"/>
      <c r="JYV2" s="224"/>
      <c r="JYW2" s="224"/>
      <c r="JYX2" s="224"/>
      <c r="JYY2" s="224"/>
      <c r="JYZ2" s="224"/>
      <c r="JZA2" s="224"/>
      <c r="JZB2" s="224"/>
      <c r="JZC2" s="224"/>
      <c r="JZD2" s="224"/>
      <c r="JZE2" s="224"/>
      <c r="JZF2" s="224"/>
      <c r="JZG2" s="224"/>
      <c r="JZH2" s="224"/>
      <c r="JZI2" s="224"/>
      <c r="JZJ2" s="224"/>
      <c r="JZK2" s="224"/>
      <c r="JZL2" s="224"/>
      <c r="JZM2" s="224"/>
      <c r="JZN2" s="224"/>
      <c r="JZO2" s="224"/>
      <c r="JZP2" s="224"/>
      <c r="JZQ2" s="224"/>
      <c r="JZR2" s="224"/>
      <c r="JZS2" s="224"/>
      <c r="JZT2" s="224"/>
      <c r="JZU2" s="224"/>
      <c r="JZV2" s="224"/>
      <c r="JZW2" s="224"/>
      <c r="JZX2" s="224"/>
      <c r="JZY2" s="224"/>
      <c r="JZZ2" s="224"/>
      <c r="KAA2" s="224"/>
      <c r="KAB2" s="224"/>
      <c r="KAC2" s="224"/>
      <c r="KAD2" s="224"/>
      <c r="KAE2" s="224"/>
      <c r="KAF2" s="224"/>
      <c r="KAG2" s="224"/>
      <c r="KAH2" s="224"/>
      <c r="KAI2" s="224"/>
      <c r="KAJ2" s="224"/>
      <c r="KAK2" s="224"/>
      <c r="KAL2" s="224"/>
      <c r="KAM2" s="224"/>
      <c r="KAN2" s="224"/>
      <c r="KAO2" s="224"/>
      <c r="KAP2" s="224"/>
      <c r="KAQ2" s="224"/>
      <c r="KAR2" s="224"/>
      <c r="KAS2" s="224"/>
      <c r="KAT2" s="224"/>
      <c r="KAU2" s="224"/>
      <c r="KAV2" s="224"/>
      <c r="KAW2" s="224"/>
      <c r="KAX2" s="224"/>
      <c r="KAY2" s="224"/>
      <c r="KAZ2" s="224"/>
      <c r="KBA2" s="224"/>
      <c r="KBB2" s="224"/>
      <c r="KBC2" s="224"/>
      <c r="KBD2" s="224"/>
      <c r="KBE2" s="224"/>
      <c r="KBF2" s="224"/>
      <c r="KBG2" s="224"/>
      <c r="KBH2" s="224"/>
      <c r="KBI2" s="224"/>
      <c r="KBJ2" s="224"/>
      <c r="KBK2" s="224"/>
      <c r="KBL2" s="224"/>
      <c r="KBM2" s="224"/>
      <c r="KBN2" s="224"/>
      <c r="KBO2" s="224"/>
      <c r="KBP2" s="224"/>
      <c r="KBQ2" s="224"/>
      <c r="KBR2" s="224"/>
      <c r="KBS2" s="224"/>
      <c r="KBT2" s="224"/>
      <c r="KBU2" s="224"/>
      <c r="KBV2" s="224"/>
      <c r="KBW2" s="224"/>
      <c r="KBX2" s="224"/>
      <c r="KBY2" s="224"/>
      <c r="KBZ2" s="224"/>
      <c r="KCA2" s="224"/>
      <c r="KCB2" s="224"/>
      <c r="KCC2" s="224"/>
      <c r="KCD2" s="224"/>
      <c r="KCE2" s="224"/>
      <c r="KCF2" s="224"/>
      <c r="KCG2" s="224"/>
      <c r="KCH2" s="224"/>
      <c r="KCI2" s="224"/>
      <c r="KCJ2" s="224"/>
      <c r="KCK2" s="224"/>
      <c r="KCL2" s="224"/>
      <c r="KCM2" s="224"/>
      <c r="KCN2" s="224"/>
      <c r="KCO2" s="224"/>
      <c r="KCP2" s="224"/>
      <c r="KCQ2" s="224"/>
      <c r="KCR2" s="224"/>
      <c r="KCS2" s="224"/>
      <c r="KCT2" s="224"/>
      <c r="KCU2" s="224"/>
      <c r="KCV2" s="224"/>
      <c r="KCW2" s="224"/>
      <c r="KCX2" s="224"/>
      <c r="KCY2" s="224"/>
      <c r="KCZ2" s="224"/>
      <c r="KDA2" s="224"/>
      <c r="KDB2" s="224"/>
      <c r="KDC2" s="224"/>
      <c r="KDD2" s="224"/>
      <c r="KDE2" s="224"/>
      <c r="KDF2" s="224"/>
      <c r="KDG2" s="224"/>
      <c r="KDH2" s="224"/>
      <c r="KDI2" s="224"/>
      <c r="KDJ2" s="224"/>
      <c r="KDK2" s="224"/>
      <c r="KDL2" s="224"/>
      <c r="KDM2" s="224"/>
      <c r="KDN2" s="224"/>
      <c r="KDO2" s="224"/>
      <c r="KDP2" s="224"/>
      <c r="KDQ2" s="224"/>
      <c r="KDR2" s="224"/>
      <c r="KDS2" s="224"/>
      <c r="KDT2" s="224"/>
      <c r="KDU2" s="224"/>
      <c r="KDV2" s="224"/>
      <c r="KDW2" s="224"/>
      <c r="KDX2" s="224"/>
      <c r="KDY2" s="224"/>
      <c r="KDZ2" s="224"/>
      <c r="KEA2" s="224"/>
      <c r="KEB2" s="224"/>
      <c r="KEC2" s="224"/>
      <c r="KED2" s="224"/>
      <c r="KEE2" s="224"/>
      <c r="KEF2" s="224"/>
      <c r="KEG2" s="224"/>
      <c r="KEH2" s="224"/>
      <c r="KEI2" s="224"/>
      <c r="KEJ2" s="224"/>
      <c r="KEK2" s="224"/>
      <c r="KEL2" s="224"/>
      <c r="KEM2" s="224"/>
      <c r="KEN2" s="224"/>
      <c r="KEO2" s="224"/>
      <c r="KEP2" s="224"/>
      <c r="KEQ2" s="224"/>
      <c r="KER2" s="224"/>
      <c r="KES2" s="224"/>
      <c r="KET2" s="224"/>
      <c r="KEU2" s="224"/>
      <c r="KEV2" s="224"/>
      <c r="KEW2" s="224"/>
      <c r="KEX2" s="224"/>
      <c r="KEY2" s="224"/>
      <c r="KEZ2" s="224"/>
      <c r="KFA2" s="224"/>
      <c r="KFB2" s="224"/>
      <c r="KFC2" s="224"/>
      <c r="KFD2" s="224"/>
      <c r="KFE2" s="224"/>
      <c r="KFF2" s="224"/>
      <c r="KFG2" s="224"/>
      <c r="KFH2" s="224"/>
      <c r="KFI2" s="224"/>
      <c r="KFJ2" s="224"/>
      <c r="KFK2" s="224"/>
      <c r="KFL2" s="224"/>
      <c r="KFM2" s="224"/>
      <c r="KFN2" s="224"/>
      <c r="KFO2" s="224"/>
      <c r="KFP2" s="224"/>
      <c r="KFQ2" s="224"/>
      <c r="KFR2" s="224"/>
      <c r="KFS2" s="224"/>
      <c r="KFT2" s="224"/>
      <c r="KFU2" s="224"/>
      <c r="KFV2" s="224"/>
      <c r="KFW2" s="224"/>
      <c r="KFX2" s="224"/>
      <c r="KFY2" s="224"/>
      <c r="KFZ2" s="224"/>
      <c r="KGA2" s="224"/>
      <c r="KGB2" s="224"/>
      <c r="KGC2" s="224"/>
      <c r="KGD2" s="224"/>
      <c r="KGE2" s="224"/>
      <c r="KGF2" s="224"/>
      <c r="KGG2" s="224"/>
      <c r="KGH2" s="224"/>
      <c r="KGI2" s="224"/>
      <c r="KGJ2" s="224"/>
      <c r="KGK2" s="224"/>
      <c r="KGL2" s="224"/>
      <c r="KGM2" s="224"/>
      <c r="KGN2" s="224"/>
      <c r="KGO2" s="224"/>
      <c r="KGP2" s="224"/>
      <c r="KGQ2" s="224"/>
      <c r="KGR2" s="224"/>
      <c r="KGS2" s="224"/>
      <c r="KGT2" s="224"/>
      <c r="KGU2" s="224"/>
      <c r="KGV2" s="224"/>
      <c r="KGW2" s="224"/>
      <c r="KGX2" s="224"/>
      <c r="KGY2" s="224"/>
      <c r="KGZ2" s="224"/>
      <c r="KHA2" s="224"/>
      <c r="KHB2" s="224"/>
      <c r="KHC2" s="224"/>
      <c r="KHD2" s="224"/>
      <c r="KHE2" s="224"/>
      <c r="KHF2" s="224"/>
      <c r="KHG2" s="224"/>
      <c r="KHH2" s="224"/>
      <c r="KHI2" s="224"/>
      <c r="KHJ2" s="224"/>
      <c r="KHK2" s="224"/>
      <c r="KHL2" s="224"/>
      <c r="KHM2" s="224"/>
      <c r="KHN2" s="224"/>
      <c r="KHO2" s="224"/>
      <c r="KHP2" s="224"/>
      <c r="KHQ2" s="224"/>
      <c r="KHR2" s="224"/>
      <c r="KHS2" s="224"/>
      <c r="KHT2" s="224"/>
      <c r="KHU2" s="224"/>
      <c r="KHV2" s="224"/>
      <c r="KHW2" s="224"/>
      <c r="KHX2" s="224"/>
      <c r="KHY2" s="224"/>
      <c r="KHZ2" s="224"/>
      <c r="KIA2" s="224"/>
      <c r="KIB2" s="224"/>
      <c r="KIC2" s="224"/>
      <c r="KID2" s="224"/>
      <c r="KIE2" s="224"/>
      <c r="KIF2" s="224"/>
      <c r="KIG2" s="224"/>
      <c r="KIH2" s="224"/>
      <c r="KII2" s="224"/>
      <c r="KIJ2" s="224"/>
      <c r="KIK2" s="224"/>
      <c r="KIL2" s="224"/>
      <c r="KIM2" s="224"/>
      <c r="KIN2" s="224"/>
      <c r="KIO2" s="224"/>
      <c r="KIP2" s="224"/>
      <c r="KIQ2" s="224"/>
      <c r="KIR2" s="224"/>
      <c r="KIS2" s="224"/>
      <c r="KIT2" s="224"/>
      <c r="KIU2" s="224"/>
      <c r="KIV2" s="224"/>
      <c r="KIW2" s="224"/>
      <c r="KIX2" s="224"/>
      <c r="KIY2" s="224"/>
      <c r="KIZ2" s="224"/>
      <c r="KJA2" s="224"/>
      <c r="KJB2" s="224"/>
      <c r="KJC2" s="224"/>
      <c r="KJD2" s="224"/>
      <c r="KJE2" s="224"/>
      <c r="KJF2" s="224"/>
      <c r="KJG2" s="224"/>
      <c r="KJH2" s="224"/>
      <c r="KJI2" s="224"/>
      <c r="KJJ2" s="224"/>
      <c r="KJK2" s="224"/>
      <c r="KJL2" s="224"/>
      <c r="KJM2" s="224"/>
      <c r="KJN2" s="224"/>
      <c r="KJO2" s="224"/>
      <c r="KJP2" s="224"/>
      <c r="KJQ2" s="224"/>
      <c r="KJR2" s="224"/>
      <c r="KJS2" s="224"/>
      <c r="KJT2" s="224"/>
      <c r="KJU2" s="224"/>
      <c r="KJV2" s="224"/>
      <c r="KJW2" s="224"/>
      <c r="KJX2" s="224"/>
      <c r="KJY2" s="224"/>
      <c r="KJZ2" s="224"/>
      <c r="KKA2" s="224"/>
      <c r="KKB2" s="224"/>
      <c r="KKC2" s="224"/>
      <c r="KKD2" s="224"/>
      <c r="KKE2" s="224"/>
      <c r="KKF2" s="224"/>
      <c r="KKG2" s="224"/>
      <c r="KKH2" s="224"/>
      <c r="KKI2" s="224"/>
      <c r="KKJ2" s="224"/>
      <c r="KKK2" s="224"/>
      <c r="KKL2" s="224"/>
      <c r="KKM2" s="224"/>
      <c r="KKN2" s="224"/>
      <c r="KKO2" s="224"/>
      <c r="KKP2" s="224"/>
      <c r="KKQ2" s="224"/>
      <c r="KKR2" s="224"/>
      <c r="KKS2" s="224"/>
      <c r="KKT2" s="224"/>
      <c r="KKU2" s="224"/>
      <c r="KKV2" s="224"/>
      <c r="KKW2" s="224"/>
      <c r="KKX2" s="224"/>
      <c r="KKY2" s="224"/>
      <c r="KKZ2" s="224"/>
      <c r="KLA2" s="224"/>
      <c r="KLB2" s="224"/>
      <c r="KLC2" s="224"/>
      <c r="KLD2" s="224"/>
      <c r="KLE2" s="224"/>
      <c r="KLF2" s="224"/>
      <c r="KLG2" s="224"/>
      <c r="KLH2" s="224"/>
      <c r="KLI2" s="224"/>
      <c r="KLJ2" s="224"/>
      <c r="KLK2" s="224"/>
      <c r="KLL2" s="224"/>
      <c r="KLM2" s="224"/>
      <c r="KLN2" s="224"/>
      <c r="KLO2" s="224"/>
      <c r="KLP2" s="224"/>
      <c r="KLQ2" s="224"/>
      <c r="KLR2" s="224"/>
      <c r="KLS2" s="224"/>
      <c r="KLT2" s="224"/>
      <c r="KLU2" s="224"/>
      <c r="KLV2" s="224"/>
      <c r="KLW2" s="224"/>
      <c r="KLX2" s="224"/>
      <c r="KLY2" s="224"/>
      <c r="KLZ2" s="224"/>
      <c r="KMA2" s="224"/>
      <c r="KMB2" s="224"/>
      <c r="KMC2" s="224"/>
      <c r="KMD2" s="224"/>
      <c r="KME2" s="224"/>
      <c r="KMF2" s="224"/>
      <c r="KMG2" s="224"/>
      <c r="KMH2" s="224"/>
      <c r="KMI2" s="224"/>
      <c r="KMJ2" s="224"/>
      <c r="KMK2" s="224"/>
      <c r="KML2" s="224"/>
      <c r="KMM2" s="224"/>
      <c r="KMN2" s="224"/>
      <c r="KMO2" s="224"/>
      <c r="KMP2" s="224"/>
      <c r="KMQ2" s="224"/>
      <c r="KMR2" s="224"/>
      <c r="KMS2" s="224"/>
      <c r="KMT2" s="224"/>
      <c r="KMU2" s="224"/>
      <c r="KMV2" s="224"/>
      <c r="KMW2" s="224"/>
      <c r="KMX2" s="224"/>
      <c r="KMY2" s="224"/>
      <c r="KMZ2" s="224"/>
      <c r="KNA2" s="224"/>
      <c r="KNB2" s="224"/>
      <c r="KNC2" s="224"/>
      <c r="KND2" s="224"/>
      <c r="KNE2" s="224"/>
      <c r="KNF2" s="224"/>
      <c r="KNG2" s="224"/>
      <c r="KNH2" s="224"/>
      <c r="KNI2" s="224"/>
      <c r="KNJ2" s="224"/>
      <c r="KNK2" s="224"/>
      <c r="KNL2" s="224"/>
      <c r="KNM2" s="224"/>
      <c r="KNN2" s="224"/>
      <c r="KNO2" s="224"/>
      <c r="KNP2" s="224"/>
      <c r="KNQ2" s="224"/>
      <c r="KNR2" s="224"/>
      <c r="KNS2" s="224"/>
      <c r="KNT2" s="224"/>
      <c r="KNU2" s="224"/>
      <c r="KNV2" s="224"/>
      <c r="KNW2" s="224"/>
      <c r="KNX2" s="224"/>
      <c r="KNY2" s="224"/>
      <c r="KNZ2" s="224"/>
      <c r="KOA2" s="224"/>
      <c r="KOB2" s="224"/>
      <c r="KOC2" s="224"/>
      <c r="KOD2" s="224"/>
      <c r="KOE2" s="224"/>
      <c r="KOF2" s="224"/>
      <c r="KOG2" s="224"/>
      <c r="KOH2" s="224"/>
      <c r="KOI2" s="224"/>
      <c r="KOJ2" s="224"/>
      <c r="KOK2" s="224"/>
      <c r="KOL2" s="224"/>
      <c r="KOM2" s="224"/>
      <c r="KON2" s="224"/>
      <c r="KOO2" s="224"/>
      <c r="KOP2" s="224"/>
      <c r="KOQ2" s="224"/>
      <c r="KOR2" s="224"/>
      <c r="KOS2" s="224"/>
      <c r="KOT2" s="224"/>
      <c r="KOU2" s="224"/>
      <c r="KOV2" s="224"/>
      <c r="KOW2" s="224"/>
      <c r="KOX2" s="224"/>
      <c r="KOY2" s="224"/>
      <c r="KOZ2" s="224"/>
      <c r="KPA2" s="224"/>
      <c r="KPB2" s="224"/>
      <c r="KPC2" s="224"/>
      <c r="KPD2" s="224"/>
      <c r="KPE2" s="224"/>
      <c r="KPF2" s="224"/>
      <c r="KPG2" s="224"/>
      <c r="KPH2" s="224"/>
      <c r="KPI2" s="224"/>
      <c r="KPJ2" s="224"/>
      <c r="KPK2" s="224"/>
      <c r="KPL2" s="224"/>
      <c r="KPM2" s="224"/>
      <c r="KPN2" s="224"/>
      <c r="KPO2" s="224"/>
      <c r="KPP2" s="224"/>
      <c r="KPQ2" s="224"/>
      <c r="KPR2" s="224"/>
      <c r="KPS2" s="224"/>
      <c r="KPT2" s="224"/>
      <c r="KPU2" s="224"/>
      <c r="KPV2" s="224"/>
      <c r="KPW2" s="224"/>
      <c r="KPX2" s="224"/>
      <c r="KPY2" s="224"/>
      <c r="KPZ2" s="224"/>
      <c r="KQA2" s="224"/>
      <c r="KQB2" s="224"/>
      <c r="KQC2" s="224"/>
      <c r="KQD2" s="224"/>
      <c r="KQE2" s="224"/>
      <c r="KQF2" s="224"/>
      <c r="KQG2" s="224"/>
      <c r="KQH2" s="224"/>
      <c r="KQI2" s="224"/>
      <c r="KQJ2" s="224"/>
      <c r="KQK2" s="224"/>
      <c r="KQL2" s="224"/>
      <c r="KQM2" s="224"/>
      <c r="KQN2" s="224"/>
      <c r="KQO2" s="224"/>
      <c r="KQP2" s="224"/>
      <c r="KQQ2" s="224"/>
      <c r="KQR2" s="224"/>
      <c r="KQS2" s="224"/>
      <c r="KQT2" s="224"/>
      <c r="KQU2" s="224"/>
      <c r="KQV2" s="224"/>
      <c r="KQW2" s="224"/>
      <c r="KQX2" s="224"/>
      <c r="KQY2" s="224"/>
      <c r="KQZ2" s="224"/>
      <c r="KRA2" s="224"/>
      <c r="KRB2" s="224"/>
      <c r="KRC2" s="224"/>
      <c r="KRD2" s="224"/>
      <c r="KRE2" s="224"/>
      <c r="KRF2" s="224"/>
      <c r="KRG2" s="224"/>
      <c r="KRH2" s="224"/>
      <c r="KRI2" s="224"/>
      <c r="KRJ2" s="224"/>
      <c r="KRK2" s="224"/>
      <c r="KRL2" s="224"/>
      <c r="KRM2" s="224"/>
      <c r="KRN2" s="224"/>
      <c r="KRO2" s="224"/>
      <c r="KRP2" s="224"/>
      <c r="KRQ2" s="224"/>
      <c r="KRR2" s="224"/>
      <c r="KRS2" s="224"/>
      <c r="KRT2" s="224"/>
      <c r="KRU2" s="224"/>
      <c r="KRV2" s="224"/>
      <c r="KRW2" s="224"/>
      <c r="KRX2" s="224"/>
      <c r="KRY2" s="224"/>
      <c r="KRZ2" s="224"/>
      <c r="KSA2" s="224"/>
      <c r="KSB2" s="224"/>
      <c r="KSC2" s="224"/>
      <c r="KSD2" s="224"/>
      <c r="KSE2" s="224"/>
      <c r="KSF2" s="224"/>
      <c r="KSG2" s="224"/>
      <c r="KSH2" s="224"/>
      <c r="KSI2" s="224"/>
      <c r="KSJ2" s="224"/>
      <c r="KSK2" s="224"/>
      <c r="KSL2" s="224"/>
      <c r="KSM2" s="224"/>
      <c r="KSN2" s="224"/>
      <c r="KSO2" s="224"/>
      <c r="KSP2" s="224"/>
      <c r="KSQ2" s="224"/>
      <c r="KSR2" s="224"/>
      <c r="KSS2" s="224"/>
      <c r="KST2" s="224"/>
      <c r="KSU2" s="224"/>
      <c r="KSV2" s="224"/>
      <c r="KSW2" s="224"/>
      <c r="KSX2" s="224"/>
      <c r="KSY2" s="224"/>
      <c r="KSZ2" s="224"/>
      <c r="KTA2" s="224"/>
      <c r="KTB2" s="224"/>
      <c r="KTC2" s="224"/>
      <c r="KTD2" s="224"/>
      <c r="KTE2" s="224"/>
      <c r="KTF2" s="224"/>
      <c r="KTG2" s="224"/>
      <c r="KTH2" s="224"/>
      <c r="KTI2" s="224"/>
      <c r="KTJ2" s="224"/>
      <c r="KTK2" s="224"/>
      <c r="KTL2" s="224"/>
      <c r="KTM2" s="224"/>
      <c r="KTN2" s="224"/>
      <c r="KTO2" s="224"/>
      <c r="KTP2" s="224"/>
      <c r="KTQ2" s="224"/>
      <c r="KTR2" s="224"/>
      <c r="KTS2" s="224"/>
      <c r="KTT2" s="224"/>
      <c r="KTU2" s="224"/>
      <c r="KTV2" s="224"/>
      <c r="KTW2" s="224"/>
      <c r="KTX2" s="224"/>
      <c r="KTY2" s="224"/>
      <c r="KTZ2" s="224"/>
      <c r="KUA2" s="224"/>
      <c r="KUB2" s="224"/>
      <c r="KUC2" s="224"/>
      <c r="KUD2" s="224"/>
      <c r="KUE2" s="224"/>
      <c r="KUF2" s="224"/>
      <c r="KUG2" s="224"/>
      <c r="KUH2" s="224"/>
      <c r="KUI2" s="224"/>
      <c r="KUJ2" s="224"/>
      <c r="KUK2" s="224"/>
      <c r="KUL2" s="224"/>
      <c r="KUM2" s="224"/>
      <c r="KUN2" s="224"/>
      <c r="KUO2" s="224"/>
      <c r="KUP2" s="224"/>
      <c r="KUQ2" s="224"/>
      <c r="KUR2" s="224"/>
      <c r="KUS2" s="224"/>
      <c r="KUT2" s="224"/>
      <c r="KUU2" s="224"/>
      <c r="KUV2" s="224"/>
      <c r="KUW2" s="224"/>
      <c r="KUX2" s="224"/>
      <c r="KUY2" s="224"/>
      <c r="KUZ2" s="224"/>
      <c r="KVA2" s="224"/>
      <c r="KVB2" s="224"/>
      <c r="KVC2" s="224"/>
      <c r="KVD2" s="224"/>
      <c r="KVE2" s="224"/>
      <c r="KVF2" s="224"/>
      <c r="KVG2" s="224"/>
      <c r="KVH2" s="224"/>
      <c r="KVI2" s="224"/>
      <c r="KVJ2" s="224"/>
      <c r="KVK2" s="224"/>
      <c r="KVL2" s="224"/>
      <c r="KVM2" s="224"/>
      <c r="KVN2" s="224"/>
      <c r="KVO2" s="224"/>
      <c r="KVP2" s="224"/>
      <c r="KVQ2" s="224"/>
      <c r="KVR2" s="224"/>
      <c r="KVS2" s="224"/>
      <c r="KVT2" s="224"/>
      <c r="KVU2" s="224"/>
      <c r="KVV2" s="224"/>
      <c r="KVW2" s="224"/>
      <c r="KVX2" s="224"/>
      <c r="KVY2" s="224"/>
      <c r="KVZ2" s="224"/>
      <c r="KWA2" s="224"/>
      <c r="KWB2" s="224"/>
      <c r="KWC2" s="224"/>
      <c r="KWD2" s="224"/>
      <c r="KWE2" s="224"/>
      <c r="KWF2" s="224"/>
      <c r="KWG2" s="224"/>
      <c r="KWH2" s="224"/>
      <c r="KWI2" s="224"/>
      <c r="KWJ2" s="224"/>
      <c r="KWK2" s="224"/>
      <c r="KWL2" s="224"/>
      <c r="KWM2" s="224"/>
      <c r="KWN2" s="224"/>
      <c r="KWO2" s="224"/>
      <c r="KWP2" s="224"/>
      <c r="KWQ2" s="224"/>
      <c r="KWR2" s="224"/>
      <c r="KWS2" s="224"/>
      <c r="KWT2" s="224"/>
      <c r="KWU2" s="224"/>
      <c r="KWV2" s="224"/>
      <c r="KWW2" s="224"/>
      <c r="KWX2" s="224"/>
      <c r="KWY2" s="224"/>
      <c r="KWZ2" s="224"/>
      <c r="KXA2" s="224"/>
      <c r="KXB2" s="224"/>
      <c r="KXC2" s="224"/>
      <c r="KXD2" s="224"/>
      <c r="KXE2" s="224"/>
      <c r="KXF2" s="224"/>
      <c r="KXG2" s="224"/>
      <c r="KXH2" s="224"/>
      <c r="KXI2" s="224"/>
      <c r="KXJ2" s="224"/>
      <c r="KXK2" s="224"/>
      <c r="KXL2" s="224"/>
      <c r="KXM2" s="224"/>
      <c r="KXN2" s="224"/>
      <c r="KXO2" s="224"/>
      <c r="KXP2" s="224"/>
      <c r="KXQ2" s="224"/>
      <c r="KXR2" s="224"/>
      <c r="KXS2" s="224"/>
      <c r="KXT2" s="224"/>
      <c r="KXU2" s="224"/>
      <c r="KXV2" s="224"/>
      <c r="KXW2" s="224"/>
      <c r="KXX2" s="224"/>
      <c r="KXY2" s="224"/>
      <c r="KXZ2" s="224"/>
      <c r="KYA2" s="224"/>
      <c r="KYB2" s="224"/>
      <c r="KYC2" s="224"/>
      <c r="KYD2" s="224"/>
      <c r="KYE2" s="224"/>
      <c r="KYF2" s="224"/>
      <c r="KYG2" s="224"/>
      <c r="KYH2" s="224"/>
      <c r="KYI2" s="224"/>
      <c r="KYJ2" s="224"/>
      <c r="KYK2" s="224"/>
      <c r="KYL2" s="224"/>
      <c r="KYM2" s="224"/>
      <c r="KYN2" s="224"/>
      <c r="KYO2" s="224"/>
      <c r="KYP2" s="224"/>
      <c r="KYQ2" s="224"/>
      <c r="KYR2" s="224"/>
      <c r="KYS2" s="224"/>
      <c r="KYT2" s="224"/>
      <c r="KYU2" s="224"/>
      <c r="KYV2" s="224"/>
      <c r="KYW2" s="224"/>
      <c r="KYX2" s="224"/>
      <c r="KYY2" s="224"/>
      <c r="KYZ2" s="224"/>
      <c r="KZA2" s="224"/>
      <c r="KZB2" s="224"/>
      <c r="KZC2" s="224"/>
      <c r="KZD2" s="224"/>
      <c r="KZE2" s="224"/>
      <c r="KZF2" s="224"/>
      <c r="KZG2" s="224"/>
      <c r="KZH2" s="224"/>
      <c r="KZI2" s="224"/>
      <c r="KZJ2" s="224"/>
      <c r="KZK2" s="224"/>
      <c r="KZL2" s="224"/>
      <c r="KZM2" s="224"/>
      <c r="KZN2" s="224"/>
      <c r="KZO2" s="224"/>
      <c r="KZP2" s="224"/>
      <c r="KZQ2" s="224"/>
      <c r="KZR2" s="224"/>
      <c r="KZS2" s="224"/>
      <c r="KZT2" s="224"/>
      <c r="KZU2" s="224"/>
      <c r="KZV2" s="224"/>
      <c r="KZW2" s="224"/>
      <c r="KZX2" s="224"/>
      <c r="KZY2" s="224"/>
      <c r="KZZ2" s="224"/>
      <c r="LAA2" s="224"/>
      <c r="LAB2" s="224"/>
      <c r="LAC2" s="224"/>
      <c r="LAD2" s="224"/>
      <c r="LAE2" s="224"/>
      <c r="LAF2" s="224"/>
      <c r="LAG2" s="224"/>
      <c r="LAH2" s="224"/>
      <c r="LAI2" s="224"/>
      <c r="LAJ2" s="224"/>
      <c r="LAK2" s="224"/>
      <c r="LAL2" s="224"/>
      <c r="LAM2" s="224"/>
      <c r="LAN2" s="224"/>
      <c r="LAO2" s="224"/>
      <c r="LAP2" s="224"/>
      <c r="LAQ2" s="224"/>
      <c r="LAR2" s="224"/>
      <c r="LAS2" s="224"/>
      <c r="LAT2" s="224"/>
      <c r="LAU2" s="224"/>
      <c r="LAV2" s="224"/>
      <c r="LAW2" s="224"/>
      <c r="LAX2" s="224"/>
      <c r="LAY2" s="224"/>
      <c r="LAZ2" s="224"/>
      <c r="LBA2" s="224"/>
      <c r="LBB2" s="224"/>
      <c r="LBC2" s="224"/>
      <c r="LBD2" s="224"/>
      <c r="LBE2" s="224"/>
      <c r="LBF2" s="224"/>
      <c r="LBG2" s="224"/>
      <c r="LBH2" s="224"/>
      <c r="LBI2" s="224"/>
      <c r="LBJ2" s="224"/>
      <c r="LBK2" s="224"/>
      <c r="LBL2" s="224"/>
      <c r="LBM2" s="224"/>
      <c r="LBN2" s="224"/>
      <c r="LBO2" s="224"/>
      <c r="LBP2" s="224"/>
      <c r="LBQ2" s="224"/>
      <c r="LBR2" s="224"/>
      <c r="LBS2" s="224"/>
      <c r="LBT2" s="224"/>
      <c r="LBU2" s="224"/>
      <c r="LBV2" s="224"/>
      <c r="LBW2" s="224"/>
      <c r="LBX2" s="224"/>
      <c r="LBY2" s="224"/>
      <c r="LBZ2" s="224"/>
      <c r="LCA2" s="224"/>
      <c r="LCB2" s="224"/>
      <c r="LCC2" s="224"/>
      <c r="LCD2" s="224"/>
      <c r="LCE2" s="224"/>
      <c r="LCF2" s="224"/>
      <c r="LCG2" s="224"/>
      <c r="LCH2" s="224"/>
      <c r="LCI2" s="224"/>
      <c r="LCJ2" s="224"/>
      <c r="LCK2" s="224"/>
      <c r="LCL2" s="224"/>
      <c r="LCM2" s="224"/>
      <c r="LCN2" s="224"/>
      <c r="LCO2" s="224"/>
      <c r="LCP2" s="224"/>
      <c r="LCQ2" s="224"/>
      <c r="LCR2" s="224"/>
      <c r="LCS2" s="224"/>
      <c r="LCT2" s="224"/>
      <c r="LCU2" s="224"/>
      <c r="LCV2" s="224"/>
      <c r="LCW2" s="224"/>
      <c r="LCX2" s="224"/>
      <c r="LCY2" s="224"/>
      <c r="LCZ2" s="224"/>
      <c r="LDA2" s="224"/>
      <c r="LDB2" s="224"/>
      <c r="LDC2" s="224"/>
      <c r="LDD2" s="224"/>
      <c r="LDE2" s="224"/>
      <c r="LDF2" s="224"/>
      <c r="LDG2" s="224"/>
      <c r="LDH2" s="224"/>
      <c r="LDI2" s="224"/>
      <c r="LDJ2" s="224"/>
      <c r="LDK2" s="224"/>
      <c r="LDL2" s="224"/>
      <c r="LDM2" s="224"/>
      <c r="LDN2" s="224"/>
      <c r="LDO2" s="224"/>
      <c r="LDP2" s="224"/>
      <c r="LDQ2" s="224"/>
      <c r="LDR2" s="224"/>
      <c r="LDS2" s="224"/>
      <c r="LDT2" s="224"/>
      <c r="LDU2" s="224"/>
      <c r="LDV2" s="224"/>
      <c r="LDW2" s="224"/>
      <c r="LDX2" s="224"/>
      <c r="LDY2" s="224"/>
      <c r="LDZ2" s="224"/>
      <c r="LEA2" s="224"/>
      <c r="LEB2" s="224"/>
      <c r="LEC2" s="224"/>
      <c r="LED2" s="224"/>
      <c r="LEE2" s="224"/>
      <c r="LEF2" s="224"/>
      <c r="LEG2" s="224"/>
      <c r="LEH2" s="224"/>
      <c r="LEI2" s="224"/>
      <c r="LEJ2" s="224"/>
      <c r="LEK2" s="224"/>
      <c r="LEL2" s="224"/>
      <c r="LEM2" s="224"/>
      <c r="LEN2" s="224"/>
      <c r="LEO2" s="224"/>
      <c r="LEP2" s="224"/>
      <c r="LEQ2" s="224"/>
      <c r="LER2" s="224"/>
      <c r="LES2" s="224"/>
      <c r="LET2" s="224"/>
      <c r="LEU2" s="224"/>
      <c r="LEV2" s="224"/>
      <c r="LEW2" s="224"/>
      <c r="LEX2" s="224"/>
      <c r="LEY2" s="224"/>
      <c r="LEZ2" s="224"/>
      <c r="LFA2" s="224"/>
      <c r="LFB2" s="224"/>
      <c r="LFC2" s="224"/>
      <c r="LFD2" s="224"/>
      <c r="LFE2" s="224"/>
      <c r="LFF2" s="224"/>
      <c r="LFG2" s="224"/>
      <c r="LFH2" s="224"/>
      <c r="LFI2" s="224"/>
      <c r="LFJ2" s="224"/>
      <c r="LFK2" s="224"/>
      <c r="LFL2" s="224"/>
      <c r="LFM2" s="224"/>
      <c r="LFN2" s="224"/>
      <c r="LFO2" s="224"/>
      <c r="LFP2" s="224"/>
      <c r="LFQ2" s="224"/>
      <c r="LFR2" s="224"/>
      <c r="LFS2" s="224"/>
      <c r="LFT2" s="224"/>
      <c r="LFU2" s="224"/>
      <c r="LFV2" s="224"/>
      <c r="LFW2" s="224"/>
      <c r="LFX2" s="224"/>
      <c r="LFY2" s="224"/>
      <c r="LFZ2" s="224"/>
      <c r="LGA2" s="224"/>
      <c r="LGB2" s="224"/>
      <c r="LGC2" s="224"/>
      <c r="LGD2" s="224"/>
      <c r="LGE2" s="224"/>
      <c r="LGF2" s="224"/>
      <c r="LGG2" s="224"/>
      <c r="LGH2" s="224"/>
      <c r="LGI2" s="224"/>
      <c r="LGJ2" s="224"/>
      <c r="LGK2" s="224"/>
      <c r="LGL2" s="224"/>
      <c r="LGM2" s="224"/>
      <c r="LGN2" s="224"/>
      <c r="LGO2" s="224"/>
      <c r="LGP2" s="224"/>
      <c r="LGQ2" s="224"/>
      <c r="LGR2" s="224"/>
      <c r="LGS2" s="224"/>
      <c r="LGT2" s="224"/>
      <c r="LGU2" s="224"/>
      <c r="LGV2" s="224"/>
      <c r="LGW2" s="224"/>
      <c r="LGX2" s="224"/>
      <c r="LGY2" s="224"/>
      <c r="LGZ2" s="224"/>
      <c r="LHA2" s="224"/>
      <c r="LHB2" s="224"/>
      <c r="LHC2" s="224"/>
      <c r="LHD2" s="224"/>
      <c r="LHE2" s="224"/>
      <c r="LHF2" s="224"/>
      <c r="LHG2" s="224"/>
      <c r="LHH2" s="224"/>
      <c r="LHI2" s="224"/>
      <c r="LHJ2" s="224"/>
      <c r="LHK2" s="224"/>
      <c r="LHL2" s="224"/>
      <c r="LHM2" s="224"/>
      <c r="LHN2" s="224"/>
      <c r="LHO2" s="224"/>
      <c r="LHP2" s="224"/>
      <c r="LHQ2" s="224"/>
      <c r="LHR2" s="224"/>
      <c r="LHS2" s="224"/>
      <c r="LHT2" s="224"/>
      <c r="LHU2" s="224"/>
      <c r="LHV2" s="224"/>
      <c r="LHW2" s="224"/>
      <c r="LHX2" s="224"/>
      <c r="LHY2" s="224"/>
      <c r="LHZ2" s="224"/>
      <c r="LIA2" s="224"/>
      <c r="LIB2" s="224"/>
      <c r="LIC2" s="224"/>
      <c r="LID2" s="224"/>
      <c r="LIE2" s="224"/>
      <c r="LIF2" s="224"/>
      <c r="LIG2" s="224"/>
      <c r="LIH2" s="224"/>
      <c r="LII2" s="224"/>
      <c r="LIJ2" s="224"/>
      <c r="LIK2" s="224"/>
      <c r="LIL2" s="224"/>
      <c r="LIM2" s="224"/>
      <c r="LIN2" s="224"/>
      <c r="LIO2" s="224"/>
      <c r="LIP2" s="224"/>
      <c r="LIQ2" s="224"/>
      <c r="LIR2" s="224"/>
      <c r="LIS2" s="224"/>
      <c r="LIT2" s="224"/>
      <c r="LIU2" s="224"/>
      <c r="LIV2" s="224"/>
      <c r="LIW2" s="224"/>
      <c r="LIX2" s="224"/>
      <c r="LIY2" s="224"/>
      <c r="LIZ2" s="224"/>
      <c r="LJA2" s="224"/>
      <c r="LJB2" s="224"/>
      <c r="LJC2" s="224"/>
      <c r="LJD2" s="224"/>
      <c r="LJE2" s="224"/>
      <c r="LJF2" s="224"/>
      <c r="LJG2" s="224"/>
      <c r="LJH2" s="224"/>
      <c r="LJI2" s="224"/>
      <c r="LJJ2" s="224"/>
      <c r="LJK2" s="224"/>
      <c r="LJL2" s="224"/>
      <c r="LJM2" s="224"/>
      <c r="LJN2" s="224"/>
      <c r="LJO2" s="224"/>
      <c r="LJP2" s="224"/>
      <c r="LJQ2" s="224"/>
      <c r="LJR2" s="224"/>
      <c r="LJS2" s="224"/>
      <c r="LJT2" s="224"/>
      <c r="LJU2" s="224"/>
      <c r="LJV2" s="224"/>
      <c r="LJW2" s="224"/>
      <c r="LJX2" s="224"/>
      <c r="LJY2" s="224"/>
      <c r="LJZ2" s="224"/>
      <c r="LKA2" s="224"/>
      <c r="LKB2" s="224"/>
      <c r="LKC2" s="224"/>
      <c r="LKD2" s="224"/>
      <c r="LKE2" s="224"/>
      <c r="LKF2" s="224"/>
      <c r="LKG2" s="224"/>
      <c r="LKH2" s="224"/>
      <c r="LKI2" s="224"/>
      <c r="LKJ2" s="224"/>
      <c r="LKK2" s="224"/>
      <c r="LKL2" s="224"/>
      <c r="LKM2" s="224"/>
      <c r="LKN2" s="224"/>
      <c r="LKO2" s="224"/>
      <c r="LKP2" s="224"/>
      <c r="LKQ2" s="224"/>
      <c r="LKR2" s="224"/>
      <c r="LKS2" s="224"/>
      <c r="LKT2" s="224"/>
      <c r="LKU2" s="224"/>
      <c r="LKV2" s="224"/>
      <c r="LKW2" s="224"/>
      <c r="LKX2" s="224"/>
      <c r="LKY2" s="224"/>
      <c r="LKZ2" s="224"/>
      <c r="LLA2" s="224"/>
      <c r="LLB2" s="224"/>
      <c r="LLC2" s="224"/>
      <c r="LLD2" s="224"/>
      <c r="LLE2" s="224"/>
      <c r="LLF2" s="224"/>
      <c r="LLG2" s="224"/>
      <c r="LLH2" s="224"/>
      <c r="LLI2" s="224"/>
      <c r="LLJ2" s="224"/>
      <c r="LLK2" s="224"/>
      <c r="LLL2" s="224"/>
      <c r="LLM2" s="224"/>
      <c r="LLN2" s="224"/>
      <c r="LLO2" s="224"/>
      <c r="LLP2" s="224"/>
      <c r="LLQ2" s="224"/>
      <c r="LLR2" s="224"/>
      <c r="LLS2" s="224"/>
      <c r="LLT2" s="224"/>
      <c r="LLU2" s="224"/>
      <c r="LLV2" s="224"/>
      <c r="LLW2" s="224"/>
      <c r="LLX2" s="224"/>
      <c r="LLY2" s="224"/>
      <c r="LLZ2" s="224"/>
      <c r="LMA2" s="224"/>
      <c r="LMB2" s="224"/>
      <c r="LMC2" s="224"/>
      <c r="LMD2" s="224"/>
      <c r="LME2" s="224"/>
      <c r="LMF2" s="224"/>
      <c r="LMG2" s="224"/>
      <c r="LMH2" s="224"/>
      <c r="LMI2" s="224"/>
      <c r="LMJ2" s="224"/>
      <c r="LMK2" s="224"/>
      <c r="LML2" s="224"/>
      <c r="LMM2" s="224"/>
      <c r="LMN2" s="224"/>
      <c r="LMO2" s="224"/>
      <c r="LMP2" s="224"/>
      <c r="LMQ2" s="224"/>
      <c r="LMR2" s="224"/>
      <c r="LMS2" s="224"/>
      <c r="LMT2" s="224"/>
      <c r="LMU2" s="224"/>
      <c r="LMV2" s="224"/>
      <c r="LMW2" s="224"/>
      <c r="LMX2" s="224"/>
      <c r="LMY2" s="224"/>
      <c r="LMZ2" s="224"/>
      <c r="LNA2" s="224"/>
      <c r="LNB2" s="224"/>
      <c r="LNC2" s="224"/>
      <c r="LND2" s="224"/>
      <c r="LNE2" s="224"/>
      <c r="LNF2" s="224"/>
      <c r="LNG2" s="224"/>
      <c r="LNH2" s="224"/>
      <c r="LNI2" s="224"/>
      <c r="LNJ2" s="224"/>
      <c r="LNK2" s="224"/>
      <c r="LNL2" s="224"/>
      <c r="LNM2" s="224"/>
      <c r="LNN2" s="224"/>
      <c r="LNO2" s="224"/>
      <c r="LNP2" s="224"/>
      <c r="LNQ2" s="224"/>
      <c r="LNR2" s="224"/>
      <c r="LNS2" s="224"/>
      <c r="LNT2" s="224"/>
      <c r="LNU2" s="224"/>
      <c r="LNV2" s="224"/>
      <c r="LNW2" s="224"/>
      <c r="LNX2" s="224"/>
      <c r="LNY2" s="224"/>
      <c r="LNZ2" s="224"/>
      <c r="LOA2" s="224"/>
      <c r="LOB2" s="224"/>
      <c r="LOC2" s="224"/>
      <c r="LOD2" s="224"/>
      <c r="LOE2" s="224"/>
      <c r="LOF2" s="224"/>
      <c r="LOG2" s="224"/>
      <c r="LOH2" s="224"/>
      <c r="LOI2" s="224"/>
      <c r="LOJ2" s="224"/>
      <c r="LOK2" s="224"/>
      <c r="LOL2" s="224"/>
      <c r="LOM2" s="224"/>
      <c r="LON2" s="224"/>
      <c r="LOO2" s="224"/>
      <c r="LOP2" s="224"/>
      <c r="LOQ2" s="224"/>
      <c r="LOR2" s="224"/>
      <c r="LOS2" s="224"/>
      <c r="LOT2" s="224"/>
      <c r="LOU2" s="224"/>
      <c r="LOV2" s="224"/>
      <c r="LOW2" s="224"/>
      <c r="LOX2" s="224"/>
      <c r="LOY2" s="224"/>
      <c r="LOZ2" s="224"/>
      <c r="LPA2" s="224"/>
      <c r="LPB2" s="224"/>
      <c r="LPC2" s="224"/>
      <c r="LPD2" s="224"/>
      <c r="LPE2" s="224"/>
      <c r="LPF2" s="224"/>
      <c r="LPG2" s="224"/>
      <c r="LPH2" s="224"/>
      <c r="LPI2" s="224"/>
      <c r="LPJ2" s="224"/>
      <c r="LPK2" s="224"/>
      <c r="LPL2" s="224"/>
      <c r="LPM2" s="224"/>
      <c r="LPN2" s="224"/>
      <c r="LPO2" s="224"/>
      <c r="LPP2" s="224"/>
      <c r="LPQ2" s="224"/>
      <c r="LPR2" s="224"/>
      <c r="LPS2" s="224"/>
      <c r="LPT2" s="224"/>
      <c r="LPU2" s="224"/>
      <c r="LPV2" s="224"/>
      <c r="LPW2" s="224"/>
      <c r="LPX2" s="224"/>
      <c r="LPY2" s="224"/>
      <c r="LPZ2" s="224"/>
      <c r="LQA2" s="224"/>
      <c r="LQB2" s="224"/>
      <c r="LQC2" s="224"/>
      <c r="LQD2" s="224"/>
      <c r="LQE2" s="224"/>
      <c r="LQF2" s="224"/>
      <c r="LQG2" s="224"/>
      <c r="LQH2" s="224"/>
      <c r="LQI2" s="224"/>
      <c r="LQJ2" s="224"/>
      <c r="LQK2" s="224"/>
      <c r="LQL2" s="224"/>
      <c r="LQM2" s="224"/>
      <c r="LQN2" s="224"/>
      <c r="LQO2" s="224"/>
      <c r="LQP2" s="224"/>
      <c r="LQQ2" s="224"/>
      <c r="LQR2" s="224"/>
      <c r="LQS2" s="224"/>
      <c r="LQT2" s="224"/>
      <c r="LQU2" s="224"/>
      <c r="LQV2" s="224"/>
      <c r="LQW2" s="224"/>
      <c r="LQX2" s="224"/>
      <c r="LQY2" s="224"/>
      <c r="LQZ2" s="224"/>
      <c r="LRA2" s="224"/>
      <c r="LRB2" s="224"/>
      <c r="LRC2" s="224"/>
      <c r="LRD2" s="224"/>
      <c r="LRE2" s="224"/>
      <c r="LRF2" s="224"/>
      <c r="LRG2" s="224"/>
      <c r="LRH2" s="224"/>
      <c r="LRI2" s="224"/>
      <c r="LRJ2" s="224"/>
      <c r="LRK2" s="224"/>
      <c r="LRL2" s="224"/>
      <c r="LRM2" s="224"/>
      <c r="LRN2" s="224"/>
      <c r="LRO2" s="224"/>
      <c r="LRP2" s="224"/>
      <c r="LRQ2" s="224"/>
      <c r="LRR2" s="224"/>
      <c r="LRS2" s="224"/>
      <c r="LRT2" s="224"/>
      <c r="LRU2" s="224"/>
      <c r="LRV2" s="224"/>
      <c r="LRW2" s="224"/>
      <c r="LRX2" s="224"/>
      <c r="LRY2" s="224"/>
      <c r="LRZ2" s="224"/>
      <c r="LSA2" s="224"/>
      <c r="LSB2" s="224"/>
      <c r="LSC2" s="224"/>
      <c r="LSD2" s="224"/>
      <c r="LSE2" s="224"/>
      <c r="LSF2" s="224"/>
      <c r="LSG2" s="224"/>
      <c r="LSH2" s="224"/>
      <c r="LSI2" s="224"/>
      <c r="LSJ2" s="224"/>
      <c r="LSK2" s="224"/>
      <c r="LSL2" s="224"/>
      <c r="LSM2" s="224"/>
      <c r="LSN2" s="224"/>
      <c r="LSO2" s="224"/>
      <c r="LSP2" s="224"/>
      <c r="LSQ2" s="224"/>
      <c r="LSR2" s="224"/>
      <c r="LSS2" s="224"/>
      <c r="LST2" s="224"/>
      <c r="LSU2" s="224"/>
      <c r="LSV2" s="224"/>
      <c r="LSW2" s="224"/>
      <c r="LSX2" s="224"/>
      <c r="LSY2" s="224"/>
      <c r="LSZ2" s="224"/>
      <c r="LTA2" s="224"/>
      <c r="LTB2" s="224"/>
      <c r="LTC2" s="224"/>
      <c r="LTD2" s="224"/>
      <c r="LTE2" s="224"/>
      <c r="LTF2" s="224"/>
      <c r="LTG2" s="224"/>
      <c r="LTH2" s="224"/>
      <c r="LTI2" s="224"/>
      <c r="LTJ2" s="224"/>
      <c r="LTK2" s="224"/>
      <c r="LTL2" s="224"/>
      <c r="LTM2" s="224"/>
      <c r="LTN2" s="224"/>
      <c r="LTO2" s="224"/>
      <c r="LTP2" s="224"/>
      <c r="LTQ2" s="224"/>
      <c r="LTR2" s="224"/>
      <c r="LTS2" s="224"/>
      <c r="LTT2" s="224"/>
      <c r="LTU2" s="224"/>
      <c r="LTV2" s="224"/>
      <c r="LTW2" s="224"/>
      <c r="LTX2" s="224"/>
      <c r="LTY2" s="224"/>
      <c r="LTZ2" s="224"/>
      <c r="LUA2" s="224"/>
      <c r="LUB2" s="224"/>
      <c r="LUC2" s="224"/>
      <c r="LUD2" s="224"/>
      <c r="LUE2" s="224"/>
      <c r="LUF2" s="224"/>
      <c r="LUG2" s="224"/>
      <c r="LUH2" s="224"/>
      <c r="LUI2" s="224"/>
      <c r="LUJ2" s="224"/>
      <c r="LUK2" s="224"/>
      <c r="LUL2" s="224"/>
      <c r="LUM2" s="224"/>
      <c r="LUN2" s="224"/>
      <c r="LUO2" s="224"/>
      <c r="LUP2" s="224"/>
      <c r="LUQ2" s="224"/>
      <c r="LUR2" s="224"/>
      <c r="LUS2" s="224"/>
      <c r="LUT2" s="224"/>
      <c r="LUU2" s="224"/>
      <c r="LUV2" s="224"/>
      <c r="LUW2" s="224"/>
      <c r="LUX2" s="224"/>
      <c r="LUY2" s="224"/>
      <c r="LUZ2" s="224"/>
      <c r="LVA2" s="224"/>
      <c r="LVB2" s="224"/>
      <c r="LVC2" s="224"/>
      <c r="LVD2" s="224"/>
      <c r="LVE2" s="224"/>
      <c r="LVF2" s="224"/>
      <c r="LVG2" s="224"/>
      <c r="LVH2" s="224"/>
      <c r="LVI2" s="224"/>
      <c r="LVJ2" s="224"/>
      <c r="LVK2" s="224"/>
      <c r="LVL2" s="224"/>
      <c r="LVM2" s="224"/>
      <c r="LVN2" s="224"/>
      <c r="LVO2" s="224"/>
      <c r="LVP2" s="224"/>
      <c r="LVQ2" s="224"/>
      <c r="LVR2" s="224"/>
      <c r="LVS2" s="224"/>
      <c r="LVT2" s="224"/>
      <c r="LVU2" s="224"/>
      <c r="LVV2" s="224"/>
      <c r="LVW2" s="224"/>
      <c r="LVX2" s="224"/>
      <c r="LVY2" s="224"/>
      <c r="LVZ2" s="224"/>
      <c r="LWA2" s="224"/>
      <c r="LWB2" s="224"/>
      <c r="LWC2" s="224"/>
      <c r="LWD2" s="224"/>
      <c r="LWE2" s="224"/>
      <c r="LWF2" s="224"/>
      <c r="LWG2" s="224"/>
      <c r="LWH2" s="224"/>
      <c r="LWI2" s="224"/>
      <c r="LWJ2" s="224"/>
      <c r="LWK2" s="224"/>
      <c r="LWL2" s="224"/>
      <c r="LWM2" s="224"/>
      <c r="LWN2" s="224"/>
      <c r="LWO2" s="224"/>
      <c r="LWP2" s="224"/>
      <c r="LWQ2" s="224"/>
      <c r="LWR2" s="224"/>
      <c r="LWS2" s="224"/>
      <c r="LWT2" s="224"/>
      <c r="LWU2" s="224"/>
      <c r="LWV2" s="224"/>
      <c r="LWW2" s="224"/>
      <c r="LWX2" s="224"/>
      <c r="LWY2" s="224"/>
      <c r="LWZ2" s="224"/>
      <c r="LXA2" s="224"/>
      <c r="LXB2" s="224"/>
      <c r="LXC2" s="224"/>
      <c r="LXD2" s="224"/>
      <c r="LXE2" s="224"/>
      <c r="LXF2" s="224"/>
      <c r="LXG2" s="224"/>
      <c r="LXH2" s="224"/>
      <c r="LXI2" s="224"/>
      <c r="LXJ2" s="224"/>
      <c r="LXK2" s="224"/>
      <c r="LXL2" s="224"/>
      <c r="LXM2" s="224"/>
      <c r="LXN2" s="224"/>
      <c r="LXO2" s="224"/>
      <c r="LXP2" s="224"/>
      <c r="LXQ2" s="224"/>
      <c r="LXR2" s="224"/>
      <c r="LXS2" s="224"/>
      <c r="LXT2" s="224"/>
      <c r="LXU2" s="224"/>
      <c r="LXV2" s="224"/>
      <c r="LXW2" s="224"/>
      <c r="LXX2" s="224"/>
      <c r="LXY2" s="224"/>
      <c r="LXZ2" s="224"/>
      <c r="LYA2" s="224"/>
      <c r="LYB2" s="224"/>
      <c r="LYC2" s="224"/>
      <c r="LYD2" s="224"/>
      <c r="LYE2" s="224"/>
      <c r="LYF2" s="224"/>
      <c r="LYG2" s="224"/>
      <c r="LYH2" s="224"/>
      <c r="LYI2" s="224"/>
      <c r="LYJ2" s="224"/>
      <c r="LYK2" s="224"/>
      <c r="LYL2" s="224"/>
      <c r="LYM2" s="224"/>
      <c r="LYN2" s="224"/>
      <c r="LYO2" s="224"/>
      <c r="LYP2" s="224"/>
      <c r="LYQ2" s="224"/>
      <c r="LYR2" s="224"/>
      <c r="LYS2" s="224"/>
      <c r="LYT2" s="224"/>
      <c r="LYU2" s="224"/>
      <c r="LYV2" s="224"/>
      <c r="LYW2" s="224"/>
      <c r="LYX2" s="224"/>
      <c r="LYY2" s="224"/>
      <c r="LYZ2" s="224"/>
      <c r="LZA2" s="224"/>
      <c r="LZB2" s="224"/>
      <c r="LZC2" s="224"/>
      <c r="LZD2" s="224"/>
      <c r="LZE2" s="224"/>
      <c r="LZF2" s="224"/>
      <c r="LZG2" s="224"/>
      <c r="LZH2" s="224"/>
      <c r="LZI2" s="224"/>
      <c r="LZJ2" s="224"/>
      <c r="LZK2" s="224"/>
      <c r="LZL2" s="224"/>
      <c r="LZM2" s="224"/>
      <c r="LZN2" s="224"/>
      <c r="LZO2" s="224"/>
      <c r="LZP2" s="224"/>
      <c r="LZQ2" s="224"/>
      <c r="LZR2" s="224"/>
      <c r="LZS2" s="224"/>
      <c r="LZT2" s="224"/>
      <c r="LZU2" s="224"/>
      <c r="LZV2" s="224"/>
      <c r="LZW2" s="224"/>
      <c r="LZX2" s="224"/>
      <c r="LZY2" s="224"/>
      <c r="LZZ2" s="224"/>
      <c r="MAA2" s="224"/>
      <c r="MAB2" s="224"/>
      <c r="MAC2" s="224"/>
      <c r="MAD2" s="224"/>
      <c r="MAE2" s="224"/>
      <c r="MAF2" s="224"/>
      <c r="MAG2" s="224"/>
      <c r="MAH2" s="224"/>
      <c r="MAI2" s="224"/>
      <c r="MAJ2" s="224"/>
      <c r="MAK2" s="224"/>
      <c r="MAL2" s="224"/>
      <c r="MAM2" s="224"/>
      <c r="MAN2" s="224"/>
      <c r="MAO2" s="224"/>
      <c r="MAP2" s="224"/>
      <c r="MAQ2" s="224"/>
      <c r="MAR2" s="224"/>
      <c r="MAS2" s="224"/>
      <c r="MAT2" s="224"/>
      <c r="MAU2" s="224"/>
      <c r="MAV2" s="224"/>
      <c r="MAW2" s="224"/>
      <c r="MAX2" s="224"/>
      <c r="MAY2" s="224"/>
      <c r="MAZ2" s="224"/>
      <c r="MBA2" s="224"/>
      <c r="MBB2" s="224"/>
      <c r="MBC2" s="224"/>
      <c r="MBD2" s="224"/>
      <c r="MBE2" s="224"/>
      <c r="MBF2" s="224"/>
      <c r="MBG2" s="224"/>
      <c r="MBH2" s="224"/>
      <c r="MBI2" s="224"/>
      <c r="MBJ2" s="224"/>
      <c r="MBK2" s="224"/>
      <c r="MBL2" s="224"/>
      <c r="MBM2" s="224"/>
      <c r="MBN2" s="224"/>
      <c r="MBO2" s="224"/>
      <c r="MBP2" s="224"/>
      <c r="MBQ2" s="224"/>
      <c r="MBR2" s="224"/>
      <c r="MBS2" s="224"/>
      <c r="MBT2" s="224"/>
      <c r="MBU2" s="224"/>
      <c r="MBV2" s="224"/>
      <c r="MBW2" s="224"/>
      <c r="MBX2" s="224"/>
      <c r="MBY2" s="224"/>
      <c r="MBZ2" s="224"/>
      <c r="MCA2" s="224"/>
      <c r="MCB2" s="224"/>
      <c r="MCC2" s="224"/>
      <c r="MCD2" s="224"/>
      <c r="MCE2" s="224"/>
      <c r="MCF2" s="224"/>
      <c r="MCG2" s="224"/>
      <c r="MCH2" s="224"/>
      <c r="MCI2" s="224"/>
      <c r="MCJ2" s="224"/>
      <c r="MCK2" s="224"/>
      <c r="MCL2" s="224"/>
      <c r="MCM2" s="224"/>
      <c r="MCN2" s="224"/>
      <c r="MCO2" s="224"/>
      <c r="MCP2" s="224"/>
      <c r="MCQ2" s="224"/>
      <c r="MCR2" s="224"/>
      <c r="MCS2" s="224"/>
      <c r="MCT2" s="224"/>
      <c r="MCU2" s="224"/>
      <c r="MCV2" s="224"/>
      <c r="MCW2" s="224"/>
      <c r="MCX2" s="224"/>
      <c r="MCY2" s="224"/>
      <c r="MCZ2" s="224"/>
      <c r="MDA2" s="224"/>
      <c r="MDB2" s="224"/>
      <c r="MDC2" s="224"/>
      <c r="MDD2" s="224"/>
      <c r="MDE2" s="224"/>
      <c r="MDF2" s="224"/>
      <c r="MDG2" s="224"/>
      <c r="MDH2" s="224"/>
      <c r="MDI2" s="224"/>
      <c r="MDJ2" s="224"/>
      <c r="MDK2" s="224"/>
      <c r="MDL2" s="224"/>
      <c r="MDM2" s="224"/>
      <c r="MDN2" s="224"/>
      <c r="MDO2" s="224"/>
      <c r="MDP2" s="224"/>
      <c r="MDQ2" s="224"/>
      <c r="MDR2" s="224"/>
      <c r="MDS2" s="224"/>
      <c r="MDT2" s="224"/>
      <c r="MDU2" s="224"/>
      <c r="MDV2" s="224"/>
      <c r="MDW2" s="224"/>
      <c r="MDX2" s="224"/>
      <c r="MDY2" s="224"/>
      <c r="MDZ2" s="224"/>
      <c r="MEA2" s="224"/>
      <c r="MEB2" s="224"/>
      <c r="MEC2" s="224"/>
      <c r="MED2" s="224"/>
      <c r="MEE2" s="224"/>
      <c r="MEF2" s="224"/>
      <c r="MEG2" s="224"/>
      <c r="MEH2" s="224"/>
      <c r="MEI2" s="224"/>
      <c r="MEJ2" s="224"/>
      <c r="MEK2" s="224"/>
      <c r="MEL2" s="224"/>
      <c r="MEM2" s="224"/>
      <c r="MEN2" s="224"/>
      <c r="MEO2" s="224"/>
      <c r="MEP2" s="224"/>
      <c r="MEQ2" s="224"/>
      <c r="MER2" s="224"/>
      <c r="MES2" s="224"/>
      <c r="MET2" s="224"/>
      <c r="MEU2" s="224"/>
      <c r="MEV2" s="224"/>
      <c r="MEW2" s="224"/>
      <c r="MEX2" s="224"/>
      <c r="MEY2" s="224"/>
      <c r="MEZ2" s="224"/>
      <c r="MFA2" s="224"/>
      <c r="MFB2" s="224"/>
      <c r="MFC2" s="224"/>
      <c r="MFD2" s="224"/>
      <c r="MFE2" s="224"/>
      <c r="MFF2" s="224"/>
      <c r="MFG2" s="224"/>
      <c r="MFH2" s="224"/>
      <c r="MFI2" s="224"/>
      <c r="MFJ2" s="224"/>
      <c r="MFK2" s="224"/>
      <c r="MFL2" s="224"/>
      <c r="MFM2" s="224"/>
      <c r="MFN2" s="224"/>
      <c r="MFO2" s="224"/>
      <c r="MFP2" s="224"/>
      <c r="MFQ2" s="224"/>
      <c r="MFR2" s="224"/>
      <c r="MFS2" s="224"/>
      <c r="MFT2" s="224"/>
      <c r="MFU2" s="224"/>
      <c r="MFV2" s="224"/>
      <c r="MFW2" s="224"/>
      <c r="MFX2" s="224"/>
      <c r="MFY2" s="224"/>
      <c r="MFZ2" s="224"/>
      <c r="MGA2" s="224"/>
      <c r="MGB2" s="224"/>
      <c r="MGC2" s="224"/>
      <c r="MGD2" s="224"/>
      <c r="MGE2" s="224"/>
      <c r="MGF2" s="224"/>
      <c r="MGG2" s="224"/>
      <c r="MGH2" s="224"/>
      <c r="MGI2" s="224"/>
      <c r="MGJ2" s="224"/>
      <c r="MGK2" s="224"/>
      <c r="MGL2" s="224"/>
      <c r="MGM2" s="224"/>
      <c r="MGN2" s="224"/>
      <c r="MGO2" s="224"/>
      <c r="MGP2" s="224"/>
      <c r="MGQ2" s="224"/>
      <c r="MGR2" s="224"/>
      <c r="MGS2" s="224"/>
      <c r="MGT2" s="224"/>
      <c r="MGU2" s="224"/>
      <c r="MGV2" s="224"/>
      <c r="MGW2" s="224"/>
      <c r="MGX2" s="224"/>
      <c r="MGY2" s="224"/>
      <c r="MGZ2" s="224"/>
      <c r="MHA2" s="224"/>
      <c r="MHB2" s="224"/>
      <c r="MHC2" s="224"/>
      <c r="MHD2" s="224"/>
      <c r="MHE2" s="224"/>
      <c r="MHF2" s="224"/>
      <c r="MHG2" s="224"/>
      <c r="MHH2" s="224"/>
      <c r="MHI2" s="224"/>
      <c r="MHJ2" s="224"/>
      <c r="MHK2" s="224"/>
      <c r="MHL2" s="224"/>
      <c r="MHM2" s="224"/>
      <c r="MHN2" s="224"/>
      <c r="MHO2" s="224"/>
      <c r="MHP2" s="224"/>
      <c r="MHQ2" s="224"/>
      <c r="MHR2" s="224"/>
      <c r="MHS2" s="224"/>
      <c r="MHT2" s="224"/>
      <c r="MHU2" s="224"/>
      <c r="MHV2" s="224"/>
      <c r="MHW2" s="224"/>
      <c r="MHX2" s="224"/>
      <c r="MHY2" s="224"/>
      <c r="MHZ2" s="224"/>
      <c r="MIA2" s="224"/>
      <c r="MIB2" s="224"/>
      <c r="MIC2" s="224"/>
      <c r="MID2" s="224"/>
      <c r="MIE2" s="224"/>
      <c r="MIF2" s="224"/>
      <c r="MIG2" s="224"/>
      <c r="MIH2" s="224"/>
      <c r="MII2" s="224"/>
      <c r="MIJ2" s="224"/>
      <c r="MIK2" s="224"/>
      <c r="MIL2" s="224"/>
      <c r="MIM2" s="224"/>
      <c r="MIN2" s="224"/>
      <c r="MIO2" s="224"/>
      <c r="MIP2" s="224"/>
      <c r="MIQ2" s="224"/>
      <c r="MIR2" s="224"/>
      <c r="MIS2" s="224"/>
      <c r="MIT2" s="224"/>
      <c r="MIU2" s="224"/>
      <c r="MIV2" s="224"/>
      <c r="MIW2" s="224"/>
      <c r="MIX2" s="224"/>
      <c r="MIY2" s="224"/>
      <c r="MIZ2" s="224"/>
      <c r="MJA2" s="224"/>
      <c r="MJB2" s="224"/>
      <c r="MJC2" s="224"/>
      <c r="MJD2" s="224"/>
      <c r="MJE2" s="224"/>
      <c r="MJF2" s="224"/>
      <c r="MJG2" s="224"/>
      <c r="MJH2" s="224"/>
      <c r="MJI2" s="224"/>
      <c r="MJJ2" s="224"/>
      <c r="MJK2" s="224"/>
      <c r="MJL2" s="224"/>
      <c r="MJM2" s="224"/>
      <c r="MJN2" s="224"/>
      <c r="MJO2" s="224"/>
      <c r="MJP2" s="224"/>
      <c r="MJQ2" s="224"/>
      <c r="MJR2" s="224"/>
      <c r="MJS2" s="224"/>
      <c r="MJT2" s="224"/>
      <c r="MJU2" s="224"/>
      <c r="MJV2" s="224"/>
      <c r="MJW2" s="224"/>
      <c r="MJX2" s="224"/>
      <c r="MJY2" s="224"/>
      <c r="MJZ2" s="224"/>
      <c r="MKA2" s="224"/>
      <c r="MKB2" s="224"/>
      <c r="MKC2" s="224"/>
      <c r="MKD2" s="224"/>
      <c r="MKE2" s="224"/>
      <c r="MKF2" s="224"/>
      <c r="MKG2" s="224"/>
      <c r="MKH2" s="224"/>
      <c r="MKI2" s="224"/>
      <c r="MKJ2" s="224"/>
      <c r="MKK2" s="224"/>
      <c r="MKL2" s="224"/>
      <c r="MKM2" s="224"/>
      <c r="MKN2" s="224"/>
      <c r="MKO2" s="224"/>
      <c r="MKP2" s="224"/>
      <c r="MKQ2" s="224"/>
      <c r="MKR2" s="224"/>
      <c r="MKS2" s="224"/>
      <c r="MKT2" s="224"/>
      <c r="MKU2" s="224"/>
      <c r="MKV2" s="224"/>
      <c r="MKW2" s="224"/>
      <c r="MKX2" s="224"/>
      <c r="MKY2" s="224"/>
      <c r="MKZ2" s="224"/>
      <c r="MLA2" s="224"/>
      <c r="MLB2" s="224"/>
      <c r="MLC2" s="224"/>
      <c r="MLD2" s="224"/>
      <c r="MLE2" s="224"/>
      <c r="MLF2" s="224"/>
      <c r="MLG2" s="224"/>
      <c r="MLH2" s="224"/>
      <c r="MLI2" s="224"/>
      <c r="MLJ2" s="224"/>
      <c r="MLK2" s="224"/>
      <c r="MLL2" s="224"/>
      <c r="MLM2" s="224"/>
      <c r="MLN2" s="224"/>
      <c r="MLO2" s="224"/>
      <c r="MLP2" s="224"/>
      <c r="MLQ2" s="224"/>
      <c r="MLR2" s="224"/>
      <c r="MLS2" s="224"/>
      <c r="MLT2" s="224"/>
      <c r="MLU2" s="224"/>
      <c r="MLV2" s="224"/>
      <c r="MLW2" s="224"/>
      <c r="MLX2" s="224"/>
      <c r="MLY2" s="224"/>
      <c r="MLZ2" s="224"/>
      <c r="MMA2" s="224"/>
      <c r="MMB2" s="224"/>
      <c r="MMC2" s="224"/>
      <c r="MMD2" s="224"/>
      <c r="MME2" s="224"/>
      <c r="MMF2" s="224"/>
      <c r="MMG2" s="224"/>
      <c r="MMH2" s="224"/>
      <c r="MMI2" s="224"/>
      <c r="MMJ2" s="224"/>
      <c r="MMK2" s="224"/>
      <c r="MML2" s="224"/>
      <c r="MMM2" s="224"/>
      <c r="MMN2" s="224"/>
      <c r="MMO2" s="224"/>
      <c r="MMP2" s="224"/>
      <c r="MMQ2" s="224"/>
      <c r="MMR2" s="224"/>
      <c r="MMS2" s="224"/>
      <c r="MMT2" s="224"/>
      <c r="MMU2" s="224"/>
      <c r="MMV2" s="224"/>
      <c r="MMW2" s="224"/>
      <c r="MMX2" s="224"/>
      <c r="MMY2" s="224"/>
      <c r="MMZ2" s="224"/>
      <c r="MNA2" s="224"/>
      <c r="MNB2" s="224"/>
      <c r="MNC2" s="224"/>
      <c r="MND2" s="224"/>
      <c r="MNE2" s="224"/>
      <c r="MNF2" s="224"/>
      <c r="MNG2" s="224"/>
      <c r="MNH2" s="224"/>
      <c r="MNI2" s="224"/>
      <c r="MNJ2" s="224"/>
      <c r="MNK2" s="224"/>
      <c r="MNL2" s="224"/>
      <c r="MNM2" s="224"/>
      <c r="MNN2" s="224"/>
      <c r="MNO2" s="224"/>
      <c r="MNP2" s="224"/>
      <c r="MNQ2" s="224"/>
      <c r="MNR2" s="224"/>
      <c r="MNS2" s="224"/>
      <c r="MNT2" s="224"/>
      <c r="MNU2" s="224"/>
      <c r="MNV2" s="224"/>
      <c r="MNW2" s="224"/>
      <c r="MNX2" s="224"/>
      <c r="MNY2" s="224"/>
      <c r="MNZ2" s="224"/>
      <c r="MOA2" s="224"/>
      <c r="MOB2" s="224"/>
      <c r="MOC2" s="224"/>
      <c r="MOD2" s="224"/>
      <c r="MOE2" s="224"/>
      <c r="MOF2" s="224"/>
      <c r="MOG2" s="224"/>
      <c r="MOH2" s="224"/>
      <c r="MOI2" s="224"/>
      <c r="MOJ2" s="224"/>
      <c r="MOK2" s="224"/>
      <c r="MOL2" s="224"/>
      <c r="MOM2" s="224"/>
      <c r="MON2" s="224"/>
      <c r="MOO2" s="224"/>
      <c r="MOP2" s="224"/>
      <c r="MOQ2" s="224"/>
      <c r="MOR2" s="224"/>
      <c r="MOS2" s="224"/>
      <c r="MOT2" s="224"/>
      <c r="MOU2" s="224"/>
      <c r="MOV2" s="224"/>
      <c r="MOW2" s="224"/>
      <c r="MOX2" s="224"/>
      <c r="MOY2" s="224"/>
      <c r="MOZ2" s="224"/>
      <c r="MPA2" s="224"/>
      <c r="MPB2" s="224"/>
      <c r="MPC2" s="224"/>
      <c r="MPD2" s="224"/>
      <c r="MPE2" s="224"/>
      <c r="MPF2" s="224"/>
      <c r="MPG2" s="224"/>
      <c r="MPH2" s="224"/>
      <c r="MPI2" s="224"/>
      <c r="MPJ2" s="224"/>
      <c r="MPK2" s="224"/>
      <c r="MPL2" s="224"/>
      <c r="MPM2" s="224"/>
      <c r="MPN2" s="224"/>
      <c r="MPO2" s="224"/>
      <c r="MPP2" s="224"/>
      <c r="MPQ2" s="224"/>
      <c r="MPR2" s="224"/>
      <c r="MPS2" s="224"/>
      <c r="MPT2" s="224"/>
      <c r="MPU2" s="224"/>
      <c r="MPV2" s="224"/>
      <c r="MPW2" s="224"/>
      <c r="MPX2" s="224"/>
      <c r="MPY2" s="224"/>
      <c r="MPZ2" s="224"/>
      <c r="MQA2" s="224"/>
      <c r="MQB2" s="224"/>
      <c r="MQC2" s="224"/>
      <c r="MQD2" s="224"/>
      <c r="MQE2" s="224"/>
      <c r="MQF2" s="224"/>
      <c r="MQG2" s="224"/>
      <c r="MQH2" s="224"/>
      <c r="MQI2" s="224"/>
      <c r="MQJ2" s="224"/>
      <c r="MQK2" s="224"/>
      <c r="MQL2" s="224"/>
      <c r="MQM2" s="224"/>
      <c r="MQN2" s="224"/>
      <c r="MQO2" s="224"/>
      <c r="MQP2" s="224"/>
      <c r="MQQ2" s="224"/>
      <c r="MQR2" s="224"/>
      <c r="MQS2" s="224"/>
      <c r="MQT2" s="224"/>
      <c r="MQU2" s="224"/>
      <c r="MQV2" s="224"/>
      <c r="MQW2" s="224"/>
      <c r="MQX2" s="224"/>
      <c r="MQY2" s="224"/>
      <c r="MQZ2" s="224"/>
      <c r="MRA2" s="224"/>
      <c r="MRB2" s="224"/>
      <c r="MRC2" s="224"/>
      <c r="MRD2" s="224"/>
      <c r="MRE2" s="224"/>
      <c r="MRF2" s="224"/>
      <c r="MRG2" s="224"/>
      <c r="MRH2" s="224"/>
      <c r="MRI2" s="224"/>
      <c r="MRJ2" s="224"/>
      <c r="MRK2" s="224"/>
      <c r="MRL2" s="224"/>
      <c r="MRM2" s="224"/>
      <c r="MRN2" s="224"/>
      <c r="MRO2" s="224"/>
      <c r="MRP2" s="224"/>
      <c r="MRQ2" s="224"/>
      <c r="MRR2" s="224"/>
      <c r="MRS2" s="224"/>
      <c r="MRT2" s="224"/>
      <c r="MRU2" s="224"/>
      <c r="MRV2" s="224"/>
      <c r="MRW2" s="224"/>
      <c r="MRX2" s="224"/>
      <c r="MRY2" s="224"/>
      <c r="MRZ2" s="224"/>
      <c r="MSA2" s="224"/>
      <c r="MSB2" s="224"/>
      <c r="MSC2" s="224"/>
      <c r="MSD2" s="224"/>
      <c r="MSE2" s="224"/>
      <c r="MSF2" s="224"/>
      <c r="MSG2" s="224"/>
      <c r="MSH2" s="224"/>
      <c r="MSI2" s="224"/>
      <c r="MSJ2" s="224"/>
      <c r="MSK2" s="224"/>
      <c r="MSL2" s="224"/>
      <c r="MSM2" s="224"/>
      <c r="MSN2" s="224"/>
      <c r="MSO2" s="224"/>
      <c r="MSP2" s="224"/>
      <c r="MSQ2" s="224"/>
      <c r="MSR2" s="224"/>
      <c r="MSS2" s="224"/>
      <c r="MST2" s="224"/>
      <c r="MSU2" s="224"/>
      <c r="MSV2" s="224"/>
      <c r="MSW2" s="224"/>
      <c r="MSX2" s="224"/>
      <c r="MSY2" s="224"/>
      <c r="MSZ2" s="224"/>
      <c r="MTA2" s="224"/>
      <c r="MTB2" s="224"/>
      <c r="MTC2" s="224"/>
      <c r="MTD2" s="224"/>
      <c r="MTE2" s="224"/>
      <c r="MTF2" s="224"/>
      <c r="MTG2" s="224"/>
      <c r="MTH2" s="224"/>
      <c r="MTI2" s="224"/>
      <c r="MTJ2" s="224"/>
      <c r="MTK2" s="224"/>
      <c r="MTL2" s="224"/>
      <c r="MTM2" s="224"/>
      <c r="MTN2" s="224"/>
      <c r="MTO2" s="224"/>
      <c r="MTP2" s="224"/>
      <c r="MTQ2" s="224"/>
      <c r="MTR2" s="224"/>
      <c r="MTS2" s="224"/>
      <c r="MTT2" s="224"/>
      <c r="MTU2" s="224"/>
      <c r="MTV2" s="224"/>
      <c r="MTW2" s="224"/>
      <c r="MTX2" s="224"/>
      <c r="MTY2" s="224"/>
      <c r="MTZ2" s="224"/>
      <c r="MUA2" s="224"/>
      <c r="MUB2" s="224"/>
      <c r="MUC2" s="224"/>
      <c r="MUD2" s="224"/>
      <c r="MUE2" s="224"/>
      <c r="MUF2" s="224"/>
      <c r="MUG2" s="224"/>
      <c r="MUH2" s="224"/>
      <c r="MUI2" s="224"/>
      <c r="MUJ2" s="224"/>
      <c r="MUK2" s="224"/>
      <c r="MUL2" s="224"/>
      <c r="MUM2" s="224"/>
      <c r="MUN2" s="224"/>
      <c r="MUO2" s="224"/>
      <c r="MUP2" s="224"/>
      <c r="MUQ2" s="224"/>
      <c r="MUR2" s="224"/>
      <c r="MUS2" s="224"/>
      <c r="MUT2" s="224"/>
      <c r="MUU2" s="224"/>
      <c r="MUV2" s="224"/>
      <c r="MUW2" s="224"/>
      <c r="MUX2" s="224"/>
      <c r="MUY2" s="224"/>
      <c r="MUZ2" s="224"/>
      <c r="MVA2" s="224"/>
      <c r="MVB2" s="224"/>
      <c r="MVC2" s="224"/>
      <c r="MVD2" s="224"/>
      <c r="MVE2" s="224"/>
      <c r="MVF2" s="224"/>
      <c r="MVG2" s="224"/>
      <c r="MVH2" s="224"/>
      <c r="MVI2" s="224"/>
      <c r="MVJ2" s="224"/>
      <c r="MVK2" s="224"/>
      <c r="MVL2" s="224"/>
      <c r="MVM2" s="224"/>
      <c r="MVN2" s="224"/>
      <c r="MVO2" s="224"/>
      <c r="MVP2" s="224"/>
      <c r="MVQ2" s="224"/>
      <c r="MVR2" s="224"/>
      <c r="MVS2" s="224"/>
      <c r="MVT2" s="224"/>
      <c r="MVU2" s="224"/>
      <c r="MVV2" s="224"/>
      <c r="MVW2" s="224"/>
      <c r="MVX2" s="224"/>
      <c r="MVY2" s="224"/>
      <c r="MVZ2" s="224"/>
      <c r="MWA2" s="224"/>
      <c r="MWB2" s="224"/>
      <c r="MWC2" s="224"/>
      <c r="MWD2" s="224"/>
      <c r="MWE2" s="224"/>
      <c r="MWF2" s="224"/>
      <c r="MWG2" s="224"/>
      <c r="MWH2" s="224"/>
      <c r="MWI2" s="224"/>
      <c r="MWJ2" s="224"/>
      <c r="MWK2" s="224"/>
      <c r="MWL2" s="224"/>
      <c r="MWM2" s="224"/>
      <c r="MWN2" s="224"/>
      <c r="MWO2" s="224"/>
      <c r="MWP2" s="224"/>
      <c r="MWQ2" s="224"/>
      <c r="MWR2" s="224"/>
      <c r="MWS2" s="224"/>
      <c r="MWT2" s="224"/>
      <c r="MWU2" s="224"/>
      <c r="MWV2" s="224"/>
      <c r="MWW2" s="224"/>
      <c r="MWX2" s="224"/>
      <c r="MWY2" s="224"/>
      <c r="MWZ2" s="224"/>
      <c r="MXA2" s="224"/>
      <c r="MXB2" s="224"/>
      <c r="MXC2" s="224"/>
      <c r="MXD2" s="224"/>
      <c r="MXE2" s="224"/>
      <c r="MXF2" s="224"/>
      <c r="MXG2" s="224"/>
      <c r="MXH2" s="224"/>
      <c r="MXI2" s="224"/>
      <c r="MXJ2" s="224"/>
      <c r="MXK2" s="224"/>
      <c r="MXL2" s="224"/>
      <c r="MXM2" s="224"/>
      <c r="MXN2" s="224"/>
      <c r="MXO2" s="224"/>
      <c r="MXP2" s="224"/>
      <c r="MXQ2" s="224"/>
      <c r="MXR2" s="224"/>
      <c r="MXS2" s="224"/>
      <c r="MXT2" s="224"/>
      <c r="MXU2" s="224"/>
      <c r="MXV2" s="224"/>
      <c r="MXW2" s="224"/>
      <c r="MXX2" s="224"/>
      <c r="MXY2" s="224"/>
      <c r="MXZ2" s="224"/>
      <c r="MYA2" s="224"/>
      <c r="MYB2" s="224"/>
      <c r="MYC2" s="224"/>
      <c r="MYD2" s="224"/>
      <c r="MYE2" s="224"/>
      <c r="MYF2" s="224"/>
      <c r="MYG2" s="224"/>
      <c r="MYH2" s="224"/>
      <c r="MYI2" s="224"/>
      <c r="MYJ2" s="224"/>
      <c r="MYK2" s="224"/>
      <c r="MYL2" s="224"/>
      <c r="MYM2" s="224"/>
      <c r="MYN2" s="224"/>
      <c r="MYO2" s="224"/>
      <c r="MYP2" s="224"/>
      <c r="MYQ2" s="224"/>
      <c r="MYR2" s="224"/>
      <c r="MYS2" s="224"/>
      <c r="MYT2" s="224"/>
      <c r="MYU2" s="224"/>
      <c r="MYV2" s="224"/>
      <c r="MYW2" s="224"/>
      <c r="MYX2" s="224"/>
      <c r="MYY2" s="224"/>
      <c r="MYZ2" s="224"/>
      <c r="MZA2" s="224"/>
      <c r="MZB2" s="224"/>
      <c r="MZC2" s="224"/>
      <c r="MZD2" s="224"/>
      <c r="MZE2" s="224"/>
      <c r="MZF2" s="224"/>
      <c r="MZG2" s="224"/>
      <c r="MZH2" s="224"/>
      <c r="MZI2" s="224"/>
      <c r="MZJ2" s="224"/>
      <c r="MZK2" s="224"/>
      <c r="MZL2" s="224"/>
      <c r="MZM2" s="224"/>
      <c r="MZN2" s="224"/>
      <c r="MZO2" s="224"/>
      <c r="MZP2" s="224"/>
      <c r="MZQ2" s="224"/>
      <c r="MZR2" s="224"/>
      <c r="MZS2" s="224"/>
      <c r="MZT2" s="224"/>
      <c r="MZU2" s="224"/>
      <c r="MZV2" s="224"/>
      <c r="MZW2" s="224"/>
      <c r="MZX2" s="224"/>
      <c r="MZY2" s="224"/>
      <c r="MZZ2" s="224"/>
      <c r="NAA2" s="224"/>
      <c r="NAB2" s="224"/>
      <c r="NAC2" s="224"/>
      <c r="NAD2" s="224"/>
      <c r="NAE2" s="224"/>
      <c r="NAF2" s="224"/>
      <c r="NAG2" s="224"/>
      <c r="NAH2" s="224"/>
      <c r="NAI2" s="224"/>
      <c r="NAJ2" s="224"/>
      <c r="NAK2" s="224"/>
      <c r="NAL2" s="224"/>
      <c r="NAM2" s="224"/>
      <c r="NAN2" s="224"/>
      <c r="NAO2" s="224"/>
      <c r="NAP2" s="224"/>
      <c r="NAQ2" s="224"/>
      <c r="NAR2" s="224"/>
      <c r="NAS2" s="224"/>
      <c r="NAT2" s="224"/>
      <c r="NAU2" s="224"/>
      <c r="NAV2" s="224"/>
      <c r="NAW2" s="224"/>
      <c r="NAX2" s="224"/>
      <c r="NAY2" s="224"/>
      <c r="NAZ2" s="224"/>
      <c r="NBA2" s="224"/>
      <c r="NBB2" s="224"/>
      <c r="NBC2" s="224"/>
      <c r="NBD2" s="224"/>
      <c r="NBE2" s="224"/>
      <c r="NBF2" s="224"/>
      <c r="NBG2" s="224"/>
      <c r="NBH2" s="224"/>
      <c r="NBI2" s="224"/>
      <c r="NBJ2" s="224"/>
      <c r="NBK2" s="224"/>
      <c r="NBL2" s="224"/>
      <c r="NBM2" s="224"/>
      <c r="NBN2" s="224"/>
      <c r="NBO2" s="224"/>
      <c r="NBP2" s="224"/>
      <c r="NBQ2" s="224"/>
      <c r="NBR2" s="224"/>
      <c r="NBS2" s="224"/>
      <c r="NBT2" s="224"/>
      <c r="NBU2" s="224"/>
      <c r="NBV2" s="224"/>
      <c r="NBW2" s="224"/>
      <c r="NBX2" s="224"/>
      <c r="NBY2" s="224"/>
      <c r="NBZ2" s="224"/>
      <c r="NCA2" s="224"/>
      <c r="NCB2" s="224"/>
      <c r="NCC2" s="224"/>
      <c r="NCD2" s="224"/>
      <c r="NCE2" s="224"/>
      <c r="NCF2" s="224"/>
      <c r="NCG2" s="224"/>
      <c r="NCH2" s="224"/>
      <c r="NCI2" s="224"/>
      <c r="NCJ2" s="224"/>
      <c r="NCK2" s="224"/>
      <c r="NCL2" s="224"/>
      <c r="NCM2" s="224"/>
      <c r="NCN2" s="224"/>
      <c r="NCO2" s="224"/>
      <c r="NCP2" s="224"/>
      <c r="NCQ2" s="224"/>
      <c r="NCR2" s="224"/>
      <c r="NCS2" s="224"/>
      <c r="NCT2" s="224"/>
      <c r="NCU2" s="224"/>
      <c r="NCV2" s="224"/>
      <c r="NCW2" s="224"/>
      <c r="NCX2" s="224"/>
      <c r="NCY2" s="224"/>
      <c r="NCZ2" s="224"/>
      <c r="NDA2" s="224"/>
      <c r="NDB2" s="224"/>
      <c r="NDC2" s="224"/>
      <c r="NDD2" s="224"/>
      <c r="NDE2" s="224"/>
      <c r="NDF2" s="224"/>
      <c r="NDG2" s="224"/>
      <c r="NDH2" s="224"/>
      <c r="NDI2" s="224"/>
      <c r="NDJ2" s="224"/>
      <c r="NDK2" s="224"/>
      <c r="NDL2" s="224"/>
      <c r="NDM2" s="224"/>
      <c r="NDN2" s="224"/>
      <c r="NDO2" s="224"/>
      <c r="NDP2" s="224"/>
      <c r="NDQ2" s="224"/>
      <c r="NDR2" s="224"/>
      <c r="NDS2" s="224"/>
      <c r="NDT2" s="224"/>
      <c r="NDU2" s="224"/>
      <c r="NDV2" s="224"/>
      <c r="NDW2" s="224"/>
      <c r="NDX2" s="224"/>
      <c r="NDY2" s="224"/>
      <c r="NDZ2" s="224"/>
      <c r="NEA2" s="224"/>
      <c r="NEB2" s="224"/>
      <c r="NEC2" s="224"/>
      <c r="NED2" s="224"/>
      <c r="NEE2" s="224"/>
      <c r="NEF2" s="224"/>
      <c r="NEG2" s="224"/>
      <c r="NEH2" s="224"/>
      <c r="NEI2" s="224"/>
      <c r="NEJ2" s="224"/>
      <c r="NEK2" s="224"/>
      <c r="NEL2" s="224"/>
      <c r="NEM2" s="224"/>
      <c r="NEN2" s="224"/>
      <c r="NEO2" s="224"/>
      <c r="NEP2" s="224"/>
      <c r="NEQ2" s="224"/>
      <c r="NER2" s="224"/>
      <c r="NES2" s="224"/>
      <c r="NET2" s="224"/>
      <c r="NEU2" s="224"/>
      <c r="NEV2" s="224"/>
      <c r="NEW2" s="224"/>
      <c r="NEX2" s="224"/>
      <c r="NEY2" s="224"/>
      <c r="NEZ2" s="224"/>
      <c r="NFA2" s="224"/>
      <c r="NFB2" s="224"/>
      <c r="NFC2" s="224"/>
      <c r="NFD2" s="224"/>
      <c r="NFE2" s="224"/>
      <c r="NFF2" s="224"/>
      <c r="NFG2" s="224"/>
      <c r="NFH2" s="224"/>
      <c r="NFI2" s="224"/>
      <c r="NFJ2" s="224"/>
      <c r="NFK2" s="224"/>
      <c r="NFL2" s="224"/>
      <c r="NFM2" s="224"/>
      <c r="NFN2" s="224"/>
      <c r="NFO2" s="224"/>
      <c r="NFP2" s="224"/>
      <c r="NFQ2" s="224"/>
      <c r="NFR2" s="224"/>
      <c r="NFS2" s="224"/>
      <c r="NFT2" s="224"/>
      <c r="NFU2" s="224"/>
      <c r="NFV2" s="224"/>
      <c r="NFW2" s="224"/>
      <c r="NFX2" s="224"/>
      <c r="NFY2" s="224"/>
      <c r="NFZ2" s="224"/>
      <c r="NGA2" s="224"/>
      <c r="NGB2" s="224"/>
      <c r="NGC2" s="224"/>
      <c r="NGD2" s="224"/>
      <c r="NGE2" s="224"/>
      <c r="NGF2" s="224"/>
      <c r="NGG2" s="224"/>
      <c r="NGH2" s="224"/>
      <c r="NGI2" s="224"/>
      <c r="NGJ2" s="224"/>
      <c r="NGK2" s="224"/>
      <c r="NGL2" s="224"/>
      <c r="NGM2" s="224"/>
      <c r="NGN2" s="224"/>
      <c r="NGO2" s="224"/>
      <c r="NGP2" s="224"/>
      <c r="NGQ2" s="224"/>
      <c r="NGR2" s="224"/>
      <c r="NGS2" s="224"/>
      <c r="NGT2" s="224"/>
      <c r="NGU2" s="224"/>
      <c r="NGV2" s="224"/>
      <c r="NGW2" s="224"/>
      <c r="NGX2" s="224"/>
      <c r="NGY2" s="224"/>
      <c r="NGZ2" s="224"/>
      <c r="NHA2" s="224"/>
      <c r="NHB2" s="224"/>
      <c r="NHC2" s="224"/>
      <c r="NHD2" s="224"/>
      <c r="NHE2" s="224"/>
      <c r="NHF2" s="224"/>
      <c r="NHG2" s="224"/>
      <c r="NHH2" s="224"/>
      <c r="NHI2" s="224"/>
      <c r="NHJ2" s="224"/>
      <c r="NHK2" s="224"/>
      <c r="NHL2" s="224"/>
      <c r="NHM2" s="224"/>
      <c r="NHN2" s="224"/>
      <c r="NHO2" s="224"/>
      <c r="NHP2" s="224"/>
      <c r="NHQ2" s="224"/>
      <c r="NHR2" s="224"/>
      <c r="NHS2" s="224"/>
      <c r="NHT2" s="224"/>
      <c r="NHU2" s="224"/>
      <c r="NHV2" s="224"/>
      <c r="NHW2" s="224"/>
      <c r="NHX2" s="224"/>
      <c r="NHY2" s="224"/>
      <c r="NHZ2" s="224"/>
      <c r="NIA2" s="224"/>
      <c r="NIB2" s="224"/>
      <c r="NIC2" s="224"/>
      <c r="NID2" s="224"/>
      <c r="NIE2" s="224"/>
      <c r="NIF2" s="224"/>
      <c r="NIG2" s="224"/>
      <c r="NIH2" s="224"/>
      <c r="NII2" s="224"/>
      <c r="NIJ2" s="224"/>
      <c r="NIK2" s="224"/>
      <c r="NIL2" s="224"/>
      <c r="NIM2" s="224"/>
      <c r="NIN2" s="224"/>
      <c r="NIO2" s="224"/>
      <c r="NIP2" s="224"/>
      <c r="NIQ2" s="224"/>
      <c r="NIR2" s="224"/>
      <c r="NIS2" s="224"/>
      <c r="NIT2" s="224"/>
      <c r="NIU2" s="224"/>
      <c r="NIV2" s="224"/>
      <c r="NIW2" s="224"/>
      <c r="NIX2" s="224"/>
      <c r="NIY2" s="224"/>
      <c r="NIZ2" s="224"/>
      <c r="NJA2" s="224"/>
      <c r="NJB2" s="224"/>
      <c r="NJC2" s="224"/>
      <c r="NJD2" s="224"/>
      <c r="NJE2" s="224"/>
      <c r="NJF2" s="224"/>
      <c r="NJG2" s="224"/>
      <c r="NJH2" s="224"/>
      <c r="NJI2" s="224"/>
      <c r="NJJ2" s="224"/>
      <c r="NJK2" s="224"/>
      <c r="NJL2" s="224"/>
      <c r="NJM2" s="224"/>
      <c r="NJN2" s="224"/>
      <c r="NJO2" s="224"/>
      <c r="NJP2" s="224"/>
      <c r="NJQ2" s="224"/>
      <c r="NJR2" s="224"/>
      <c r="NJS2" s="224"/>
      <c r="NJT2" s="224"/>
      <c r="NJU2" s="224"/>
      <c r="NJV2" s="224"/>
      <c r="NJW2" s="224"/>
      <c r="NJX2" s="224"/>
      <c r="NJY2" s="224"/>
      <c r="NJZ2" s="224"/>
      <c r="NKA2" s="224"/>
      <c r="NKB2" s="224"/>
      <c r="NKC2" s="224"/>
      <c r="NKD2" s="224"/>
      <c r="NKE2" s="224"/>
      <c r="NKF2" s="224"/>
      <c r="NKG2" s="224"/>
      <c r="NKH2" s="224"/>
      <c r="NKI2" s="224"/>
      <c r="NKJ2" s="224"/>
      <c r="NKK2" s="224"/>
      <c r="NKL2" s="224"/>
      <c r="NKM2" s="224"/>
      <c r="NKN2" s="224"/>
      <c r="NKO2" s="224"/>
      <c r="NKP2" s="224"/>
      <c r="NKQ2" s="224"/>
      <c r="NKR2" s="224"/>
      <c r="NKS2" s="224"/>
      <c r="NKT2" s="224"/>
      <c r="NKU2" s="224"/>
      <c r="NKV2" s="224"/>
      <c r="NKW2" s="224"/>
      <c r="NKX2" s="224"/>
      <c r="NKY2" s="224"/>
      <c r="NKZ2" s="224"/>
      <c r="NLA2" s="224"/>
      <c r="NLB2" s="224"/>
      <c r="NLC2" s="224"/>
      <c r="NLD2" s="224"/>
      <c r="NLE2" s="224"/>
      <c r="NLF2" s="224"/>
      <c r="NLG2" s="224"/>
      <c r="NLH2" s="224"/>
      <c r="NLI2" s="224"/>
      <c r="NLJ2" s="224"/>
      <c r="NLK2" s="224"/>
      <c r="NLL2" s="224"/>
      <c r="NLM2" s="224"/>
      <c r="NLN2" s="224"/>
      <c r="NLO2" s="224"/>
      <c r="NLP2" s="224"/>
      <c r="NLQ2" s="224"/>
      <c r="NLR2" s="224"/>
      <c r="NLS2" s="224"/>
      <c r="NLT2" s="224"/>
      <c r="NLU2" s="224"/>
      <c r="NLV2" s="224"/>
      <c r="NLW2" s="224"/>
      <c r="NLX2" s="224"/>
      <c r="NLY2" s="224"/>
      <c r="NLZ2" s="224"/>
      <c r="NMA2" s="224"/>
      <c r="NMB2" s="224"/>
      <c r="NMC2" s="224"/>
      <c r="NMD2" s="224"/>
      <c r="NME2" s="224"/>
      <c r="NMF2" s="224"/>
      <c r="NMG2" s="224"/>
      <c r="NMH2" s="224"/>
      <c r="NMI2" s="224"/>
      <c r="NMJ2" s="224"/>
      <c r="NMK2" s="224"/>
      <c r="NML2" s="224"/>
      <c r="NMM2" s="224"/>
      <c r="NMN2" s="224"/>
      <c r="NMO2" s="224"/>
      <c r="NMP2" s="224"/>
      <c r="NMQ2" s="224"/>
      <c r="NMR2" s="224"/>
      <c r="NMS2" s="224"/>
      <c r="NMT2" s="224"/>
      <c r="NMU2" s="224"/>
      <c r="NMV2" s="224"/>
      <c r="NMW2" s="224"/>
      <c r="NMX2" s="224"/>
      <c r="NMY2" s="224"/>
      <c r="NMZ2" s="224"/>
      <c r="NNA2" s="224"/>
      <c r="NNB2" s="224"/>
      <c r="NNC2" s="224"/>
      <c r="NND2" s="224"/>
      <c r="NNE2" s="224"/>
      <c r="NNF2" s="224"/>
      <c r="NNG2" s="224"/>
      <c r="NNH2" s="224"/>
      <c r="NNI2" s="224"/>
      <c r="NNJ2" s="224"/>
      <c r="NNK2" s="224"/>
      <c r="NNL2" s="224"/>
      <c r="NNM2" s="224"/>
      <c r="NNN2" s="224"/>
      <c r="NNO2" s="224"/>
      <c r="NNP2" s="224"/>
      <c r="NNQ2" s="224"/>
      <c r="NNR2" s="224"/>
      <c r="NNS2" s="224"/>
      <c r="NNT2" s="224"/>
      <c r="NNU2" s="224"/>
      <c r="NNV2" s="224"/>
      <c r="NNW2" s="224"/>
      <c r="NNX2" s="224"/>
      <c r="NNY2" s="224"/>
      <c r="NNZ2" s="224"/>
      <c r="NOA2" s="224"/>
      <c r="NOB2" s="224"/>
      <c r="NOC2" s="224"/>
      <c r="NOD2" s="224"/>
      <c r="NOE2" s="224"/>
      <c r="NOF2" s="224"/>
      <c r="NOG2" s="224"/>
      <c r="NOH2" s="224"/>
      <c r="NOI2" s="224"/>
      <c r="NOJ2" s="224"/>
      <c r="NOK2" s="224"/>
      <c r="NOL2" s="224"/>
      <c r="NOM2" s="224"/>
      <c r="NON2" s="224"/>
      <c r="NOO2" s="224"/>
      <c r="NOP2" s="224"/>
      <c r="NOQ2" s="224"/>
      <c r="NOR2" s="224"/>
      <c r="NOS2" s="224"/>
      <c r="NOT2" s="224"/>
      <c r="NOU2" s="224"/>
      <c r="NOV2" s="224"/>
      <c r="NOW2" s="224"/>
      <c r="NOX2" s="224"/>
      <c r="NOY2" s="224"/>
      <c r="NOZ2" s="224"/>
      <c r="NPA2" s="224"/>
      <c r="NPB2" s="224"/>
      <c r="NPC2" s="224"/>
      <c r="NPD2" s="224"/>
      <c r="NPE2" s="224"/>
      <c r="NPF2" s="224"/>
      <c r="NPG2" s="224"/>
      <c r="NPH2" s="224"/>
      <c r="NPI2" s="224"/>
      <c r="NPJ2" s="224"/>
      <c r="NPK2" s="224"/>
      <c r="NPL2" s="224"/>
      <c r="NPM2" s="224"/>
      <c r="NPN2" s="224"/>
      <c r="NPO2" s="224"/>
      <c r="NPP2" s="224"/>
      <c r="NPQ2" s="224"/>
      <c r="NPR2" s="224"/>
      <c r="NPS2" s="224"/>
      <c r="NPT2" s="224"/>
      <c r="NPU2" s="224"/>
      <c r="NPV2" s="224"/>
      <c r="NPW2" s="224"/>
      <c r="NPX2" s="224"/>
      <c r="NPY2" s="224"/>
      <c r="NPZ2" s="224"/>
      <c r="NQA2" s="224"/>
      <c r="NQB2" s="224"/>
      <c r="NQC2" s="224"/>
      <c r="NQD2" s="224"/>
      <c r="NQE2" s="224"/>
      <c r="NQF2" s="224"/>
      <c r="NQG2" s="224"/>
      <c r="NQH2" s="224"/>
      <c r="NQI2" s="224"/>
      <c r="NQJ2" s="224"/>
      <c r="NQK2" s="224"/>
      <c r="NQL2" s="224"/>
      <c r="NQM2" s="224"/>
      <c r="NQN2" s="224"/>
      <c r="NQO2" s="224"/>
      <c r="NQP2" s="224"/>
      <c r="NQQ2" s="224"/>
      <c r="NQR2" s="224"/>
      <c r="NQS2" s="224"/>
      <c r="NQT2" s="224"/>
      <c r="NQU2" s="224"/>
      <c r="NQV2" s="224"/>
      <c r="NQW2" s="224"/>
      <c r="NQX2" s="224"/>
      <c r="NQY2" s="224"/>
      <c r="NQZ2" s="224"/>
      <c r="NRA2" s="224"/>
      <c r="NRB2" s="224"/>
      <c r="NRC2" s="224"/>
      <c r="NRD2" s="224"/>
      <c r="NRE2" s="224"/>
      <c r="NRF2" s="224"/>
      <c r="NRG2" s="224"/>
      <c r="NRH2" s="224"/>
      <c r="NRI2" s="224"/>
      <c r="NRJ2" s="224"/>
      <c r="NRK2" s="224"/>
      <c r="NRL2" s="224"/>
      <c r="NRM2" s="224"/>
      <c r="NRN2" s="224"/>
      <c r="NRO2" s="224"/>
      <c r="NRP2" s="224"/>
      <c r="NRQ2" s="224"/>
      <c r="NRR2" s="224"/>
      <c r="NRS2" s="224"/>
      <c r="NRT2" s="224"/>
      <c r="NRU2" s="224"/>
      <c r="NRV2" s="224"/>
      <c r="NRW2" s="224"/>
      <c r="NRX2" s="224"/>
      <c r="NRY2" s="224"/>
      <c r="NRZ2" s="224"/>
      <c r="NSA2" s="224"/>
      <c r="NSB2" s="224"/>
      <c r="NSC2" s="224"/>
      <c r="NSD2" s="224"/>
      <c r="NSE2" s="224"/>
      <c r="NSF2" s="224"/>
      <c r="NSG2" s="224"/>
      <c r="NSH2" s="224"/>
      <c r="NSI2" s="224"/>
      <c r="NSJ2" s="224"/>
      <c r="NSK2" s="224"/>
      <c r="NSL2" s="224"/>
      <c r="NSM2" s="224"/>
      <c r="NSN2" s="224"/>
      <c r="NSO2" s="224"/>
      <c r="NSP2" s="224"/>
      <c r="NSQ2" s="224"/>
      <c r="NSR2" s="224"/>
      <c r="NSS2" s="224"/>
      <c r="NST2" s="224"/>
      <c r="NSU2" s="224"/>
      <c r="NSV2" s="224"/>
      <c r="NSW2" s="224"/>
      <c r="NSX2" s="224"/>
      <c r="NSY2" s="224"/>
      <c r="NSZ2" s="224"/>
      <c r="NTA2" s="224"/>
      <c r="NTB2" s="224"/>
      <c r="NTC2" s="224"/>
      <c r="NTD2" s="224"/>
      <c r="NTE2" s="224"/>
      <c r="NTF2" s="224"/>
      <c r="NTG2" s="224"/>
      <c r="NTH2" s="224"/>
      <c r="NTI2" s="224"/>
      <c r="NTJ2" s="224"/>
      <c r="NTK2" s="224"/>
      <c r="NTL2" s="224"/>
      <c r="NTM2" s="224"/>
      <c r="NTN2" s="224"/>
      <c r="NTO2" s="224"/>
      <c r="NTP2" s="224"/>
      <c r="NTQ2" s="224"/>
      <c r="NTR2" s="224"/>
      <c r="NTS2" s="224"/>
      <c r="NTT2" s="224"/>
      <c r="NTU2" s="224"/>
      <c r="NTV2" s="224"/>
      <c r="NTW2" s="224"/>
      <c r="NTX2" s="224"/>
      <c r="NTY2" s="224"/>
      <c r="NTZ2" s="224"/>
      <c r="NUA2" s="224"/>
      <c r="NUB2" s="224"/>
      <c r="NUC2" s="224"/>
      <c r="NUD2" s="224"/>
      <c r="NUE2" s="224"/>
      <c r="NUF2" s="224"/>
      <c r="NUG2" s="224"/>
      <c r="NUH2" s="224"/>
      <c r="NUI2" s="224"/>
      <c r="NUJ2" s="224"/>
      <c r="NUK2" s="224"/>
      <c r="NUL2" s="224"/>
      <c r="NUM2" s="224"/>
      <c r="NUN2" s="224"/>
      <c r="NUO2" s="224"/>
      <c r="NUP2" s="224"/>
      <c r="NUQ2" s="224"/>
      <c r="NUR2" s="224"/>
      <c r="NUS2" s="224"/>
      <c r="NUT2" s="224"/>
      <c r="NUU2" s="224"/>
      <c r="NUV2" s="224"/>
      <c r="NUW2" s="224"/>
      <c r="NUX2" s="224"/>
      <c r="NUY2" s="224"/>
      <c r="NUZ2" s="224"/>
      <c r="NVA2" s="224"/>
      <c r="NVB2" s="224"/>
      <c r="NVC2" s="224"/>
      <c r="NVD2" s="224"/>
      <c r="NVE2" s="224"/>
      <c r="NVF2" s="224"/>
      <c r="NVG2" s="224"/>
      <c r="NVH2" s="224"/>
      <c r="NVI2" s="224"/>
      <c r="NVJ2" s="224"/>
      <c r="NVK2" s="224"/>
      <c r="NVL2" s="224"/>
      <c r="NVM2" s="224"/>
      <c r="NVN2" s="224"/>
      <c r="NVO2" s="224"/>
      <c r="NVP2" s="224"/>
      <c r="NVQ2" s="224"/>
      <c r="NVR2" s="224"/>
      <c r="NVS2" s="224"/>
      <c r="NVT2" s="224"/>
      <c r="NVU2" s="224"/>
      <c r="NVV2" s="224"/>
      <c r="NVW2" s="224"/>
      <c r="NVX2" s="224"/>
      <c r="NVY2" s="224"/>
      <c r="NVZ2" s="224"/>
      <c r="NWA2" s="224"/>
      <c r="NWB2" s="224"/>
      <c r="NWC2" s="224"/>
      <c r="NWD2" s="224"/>
      <c r="NWE2" s="224"/>
      <c r="NWF2" s="224"/>
      <c r="NWG2" s="224"/>
      <c r="NWH2" s="224"/>
      <c r="NWI2" s="224"/>
      <c r="NWJ2" s="224"/>
      <c r="NWK2" s="224"/>
      <c r="NWL2" s="224"/>
      <c r="NWM2" s="224"/>
      <c r="NWN2" s="224"/>
      <c r="NWO2" s="224"/>
      <c r="NWP2" s="224"/>
      <c r="NWQ2" s="224"/>
      <c r="NWR2" s="224"/>
      <c r="NWS2" s="224"/>
      <c r="NWT2" s="224"/>
      <c r="NWU2" s="224"/>
      <c r="NWV2" s="224"/>
      <c r="NWW2" s="224"/>
      <c r="NWX2" s="224"/>
      <c r="NWY2" s="224"/>
      <c r="NWZ2" s="224"/>
      <c r="NXA2" s="224"/>
      <c r="NXB2" s="224"/>
      <c r="NXC2" s="224"/>
      <c r="NXD2" s="224"/>
      <c r="NXE2" s="224"/>
      <c r="NXF2" s="224"/>
      <c r="NXG2" s="224"/>
      <c r="NXH2" s="224"/>
      <c r="NXI2" s="224"/>
      <c r="NXJ2" s="224"/>
      <c r="NXK2" s="224"/>
      <c r="NXL2" s="224"/>
      <c r="NXM2" s="224"/>
      <c r="NXN2" s="224"/>
      <c r="NXO2" s="224"/>
      <c r="NXP2" s="224"/>
      <c r="NXQ2" s="224"/>
      <c r="NXR2" s="224"/>
      <c r="NXS2" s="224"/>
      <c r="NXT2" s="224"/>
      <c r="NXU2" s="224"/>
      <c r="NXV2" s="224"/>
      <c r="NXW2" s="224"/>
      <c r="NXX2" s="224"/>
      <c r="NXY2" s="224"/>
      <c r="NXZ2" s="224"/>
      <c r="NYA2" s="224"/>
      <c r="NYB2" s="224"/>
      <c r="NYC2" s="224"/>
      <c r="NYD2" s="224"/>
      <c r="NYE2" s="224"/>
      <c r="NYF2" s="224"/>
      <c r="NYG2" s="224"/>
      <c r="NYH2" s="224"/>
      <c r="NYI2" s="224"/>
      <c r="NYJ2" s="224"/>
      <c r="NYK2" s="224"/>
      <c r="NYL2" s="224"/>
      <c r="NYM2" s="224"/>
      <c r="NYN2" s="224"/>
      <c r="NYO2" s="224"/>
      <c r="NYP2" s="224"/>
      <c r="NYQ2" s="224"/>
      <c r="NYR2" s="224"/>
      <c r="NYS2" s="224"/>
      <c r="NYT2" s="224"/>
      <c r="NYU2" s="224"/>
      <c r="NYV2" s="224"/>
      <c r="NYW2" s="224"/>
      <c r="NYX2" s="224"/>
      <c r="NYY2" s="224"/>
      <c r="NYZ2" s="224"/>
      <c r="NZA2" s="224"/>
      <c r="NZB2" s="224"/>
      <c r="NZC2" s="224"/>
      <c r="NZD2" s="224"/>
      <c r="NZE2" s="224"/>
      <c r="NZF2" s="224"/>
      <c r="NZG2" s="224"/>
      <c r="NZH2" s="224"/>
      <c r="NZI2" s="224"/>
      <c r="NZJ2" s="224"/>
      <c r="NZK2" s="224"/>
      <c r="NZL2" s="224"/>
      <c r="NZM2" s="224"/>
      <c r="NZN2" s="224"/>
      <c r="NZO2" s="224"/>
      <c r="NZP2" s="224"/>
      <c r="NZQ2" s="224"/>
      <c r="NZR2" s="224"/>
      <c r="NZS2" s="224"/>
      <c r="NZT2" s="224"/>
      <c r="NZU2" s="224"/>
      <c r="NZV2" s="224"/>
      <c r="NZW2" s="224"/>
      <c r="NZX2" s="224"/>
      <c r="NZY2" s="224"/>
      <c r="NZZ2" s="224"/>
      <c r="OAA2" s="224"/>
      <c r="OAB2" s="224"/>
      <c r="OAC2" s="224"/>
      <c r="OAD2" s="224"/>
      <c r="OAE2" s="224"/>
      <c r="OAF2" s="224"/>
      <c r="OAG2" s="224"/>
      <c r="OAH2" s="224"/>
      <c r="OAI2" s="224"/>
      <c r="OAJ2" s="224"/>
      <c r="OAK2" s="224"/>
      <c r="OAL2" s="224"/>
      <c r="OAM2" s="224"/>
      <c r="OAN2" s="224"/>
      <c r="OAO2" s="224"/>
      <c r="OAP2" s="224"/>
      <c r="OAQ2" s="224"/>
      <c r="OAR2" s="224"/>
      <c r="OAS2" s="224"/>
      <c r="OAT2" s="224"/>
      <c r="OAU2" s="224"/>
      <c r="OAV2" s="224"/>
      <c r="OAW2" s="224"/>
      <c r="OAX2" s="224"/>
      <c r="OAY2" s="224"/>
      <c r="OAZ2" s="224"/>
      <c r="OBA2" s="224"/>
      <c r="OBB2" s="224"/>
      <c r="OBC2" s="224"/>
      <c r="OBD2" s="224"/>
      <c r="OBE2" s="224"/>
      <c r="OBF2" s="224"/>
      <c r="OBG2" s="224"/>
      <c r="OBH2" s="224"/>
      <c r="OBI2" s="224"/>
      <c r="OBJ2" s="224"/>
      <c r="OBK2" s="224"/>
      <c r="OBL2" s="224"/>
      <c r="OBM2" s="224"/>
      <c r="OBN2" s="224"/>
      <c r="OBO2" s="224"/>
      <c r="OBP2" s="224"/>
      <c r="OBQ2" s="224"/>
      <c r="OBR2" s="224"/>
      <c r="OBS2" s="224"/>
      <c r="OBT2" s="224"/>
      <c r="OBU2" s="224"/>
      <c r="OBV2" s="224"/>
      <c r="OBW2" s="224"/>
      <c r="OBX2" s="224"/>
      <c r="OBY2" s="224"/>
      <c r="OBZ2" s="224"/>
      <c r="OCA2" s="224"/>
      <c r="OCB2" s="224"/>
      <c r="OCC2" s="224"/>
      <c r="OCD2" s="224"/>
      <c r="OCE2" s="224"/>
      <c r="OCF2" s="224"/>
      <c r="OCG2" s="224"/>
      <c r="OCH2" s="224"/>
      <c r="OCI2" s="224"/>
      <c r="OCJ2" s="224"/>
      <c r="OCK2" s="224"/>
      <c r="OCL2" s="224"/>
      <c r="OCM2" s="224"/>
      <c r="OCN2" s="224"/>
      <c r="OCO2" s="224"/>
      <c r="OCP2" s="224"/>
      <c r="OCQ2" s="224"/>
      <c r="OCR2" s="224"/>
      <c r="OCS2" s="224"/>
      <c r="OCT2" s="224"/>
      <c r="OCU2" s="224"/>
      <c r="OCV2" s="224"/>
      <c r="OCW2" s="224"/>
      <c r="OCX2" s="224"/>
      <c r="OCY2" s="224"/>
      <c r="OCZ2" s="224"/>
      <c r="ODA2" s="224"/>
      <c r="ODB2" s="224"/>
      <c r="ODC2" s="224"/>
      <c r="ODD2" s="224"/>
      <c r="ODE2" s="224"/>
      <c r="ODF2" s="224"/>
      <c r="ODG2" s="224"/>
      <c r="ODH2" s="224"/>
      <c r="ODI2" s="224"/>
      <c r="ODJ2" s="224"/>
      <c r="ODK2" s="224"/>
      <c r="ODL2" s="224"/>
      <c r="ODM2" s="224"/>
      <c r="ODN2" s="224"/>
      <c r="ODO2" s="224"/>
      <c r="ODP2" s="224"/>
      <c r="ODQ2" s="224"/>
      <c r="ODR2" s="224"/>
      <c r="ODS2" s="224"/>
      <c r="ODT2" s="224"/>
      <c r="ODU2" s="224"/>
      <c r="ODV2" s="224"/>
      <c r="ODW2" s="224"/>
      <c r="ODX2" s="224"/>
      <c r="ODY2" s="224"/>
      <c r="ODZ2" s="224"/>
      <c r="OEA2" s="224"/>
      <c r="OEB2" s="224"/>
      <c r="OEC2" s="224"/>
      <c r="OED2" s="224"/>
      <c r="OEE2" s="224"/>
      <c r="OEF2" s="224"/>
      <c r="OEG2" s="224"/>
      <c r="OEH2" s="224"/>
      <c r="OEI2" s="224"/>
      <c r="OEJ2" s="224"/>
      <c r="OEK2" s="224"/>
      <c r="OEL2" s="224"/>
      <c r="OEM2" s="224"/>
      <c r="OEN2" s="224"/>
      <c r="OEO2" s="224"/>
      <c r="OEP2" s="224"/>
      <c r="OEQ2" s="224"/>
      <c r="OER2" s="224"/>
      <c r="OES2" s="224"/>
      <c r="OET2" s="224"/>
      <c r="OEU2" s="224"/>
      <c r="OEV2" s="224"/>
      <c r="OEW2" s="224"/>
      <c r="OEX2" s="224"/>
      <c r="OEY2" s="224"/>
      <c r="OEZ2" s="224"/>
      <c r="OFA2" s="224"/>
      <c r="OFB2" s="224"/>
      <c r="OFC2" s="224"/>
      <c r="OFD2" s="224"/>
      <c r="OFE2" s="224"/>
      <c r="OFF2" s="224"/>
      <c r="OFG2" s="224"/>
      <c r="OFH2" s="224"/>
      <c r="OFI2" s="224"/>
      <c r="OFJ2" s="224"/>
      <c r="OFK2" s="224"/>
      <c r="OFL2" s="224"/>
      <c r="OFM2" s="224"/>
      <c r="OFN2" s="224"/>
      <c r="OFO2" s="224"/>
      <c r="OFP2" s="224"/>
      <c r="OFQ2" s="224"/>
      <c r="OFR2" s="224"/>
      <c r="OFS2" s="224"/>
      <c r="OFT2" s="224"/>
      <c r="OFU2" s="224"/>
      <c r="OFV2" s="224"/>
      <c r="OFW2" s="224"/>
      <c r="OFX2" s="224"/>
      <c r="OFY2" s="224"/>
      <c r="OFZ2" s="224"/>
      <c r="OGA2" s="224"/>
      <c r="OGB2" s="224"/>
      <c r="OGC2" s="224"/>
      <c r="OGD2" s="224"/>
      <c r="OGE2" s="224"/>
      <c r="OGF2" s="224"/>
      <c r="OGG2" s="224"/>
      <c r="OGH2" s="224"/>
      <c r="OGI2" s="224"/>
      <c r="OGJ2" s="224"/>
      <c r="OGK2" s="224"/>
      <c r="OGL2" s="224"/>
      <c r="OGM2" s="224"/>
      <c r="OGN2" s="224"/>
      <c r="OGO2" s="224"/>
      <c r="OGP2" s="224"/>
      <c r="OGQ2" s="224"/>
      <c r="OGR2" s="224"/>
      <c r="OGS2" s="224"/>
      <c r="OGT2" s="224"/>
      <c r="OGU2" s="224"/>
      <c r="OGV2" s="224"/>
      <c r="OGW2" s="224"/>
      <c r="OGX2" s="224"/>
      <c r="OGY2" s="224"/>
      <c r="OGZ2" s="224"/>
      <c r="OHA2" s="224"/>
      <c r="OHB2" s="224"/>
      <c r="OHC2" s="224"/>
      <c r="OHD2" s="224"/>
      <c r="OHE2" s="224"/>
      <c r="OHF2" s="224"/>
      <c r="OHG2" s="224"/>
      <c r="OHH2" s="224"/>
      <c r="OHI2" s="224"/>
      <c r="OHJ2" s="224"/>
      <c r="OHK2" s="224"/>
      <c r="OHL2" s="224"/>
      <c r="OHM2" s="224"/>
      <c r="OHN2" s="224"/>
      <c r="OHO2" s="224"/>
      <c r="OHP2" s="224"/>
      <c r="OHQ2" s="224"/>
      <c r="OHR2" s="224"/>
      <c r="OHS2" s="224"/>
      <c r="OHT2" s="224"/>
      <c r="OHU2" s="224"/>
      <c r="OHV2" s="224"/>
      <c r="OHW2" s="224"/>
      <c r="OHX2" s="224"/>
      <c r="OHY2" s="224"/>
      <c r="OHZ2" s="224"/>
      <c r="OIA2" s="224"/>
      <c r="OIB2" s="224"/>
      <c r="OIC2" s="224"/>
      <c r="OID2" s="224"/>
      <c r="OIE2" s="224"/>
      <c r="OIF2" s="224"/>
      <c r="OIG2" s="224"/>
      <c r="OIH2" s="224"/>
      <c r="OII2" s="224"/>
      <c r="OIJ2" s="224"/>
      <c r="OIK2" s="224"/>
      <c r="OIL2" s="224"/>
      <c r="OIM2" s="224"/>
      <c r="OIN2" s="224"/>
      <c r="OIO2" s="224"/>
      <c r="OIP2" s="224"/>
      <c r="OIQ2" s="224"/>
      <c r="OIR2" s="224"/>
      <c r="OIS2" s="224"/>
      <c r="OIT2" s="224"/>
      <c r="OIU2" s="224"/>
      <c r="OIV2" s="224"/>
      <c r="OIW2" s="224"/>
      <c r="OIX2" s="224"/>
      <c r="OIY2" s="224"/>
      <c r="OIZ2" s="224"/>
      <c r="OJA2" s="224"/>
      <c r="OJB2" s="224"/>
      <c r="OJC2" s="224"/>
      <c r="OJD2" s="224"/>
      <c r="OJE2" s="224"/>
      <c r="OJF2" s="224"/>
      <c r="OJG2" s="224"/>
      <c r="OJH2" s="224"/>
      <c r="OJI2" s="224"/>
      <c r="OJJ2" s="224"/>
      <c r="OJK2" s="224"/>
      <c r="OJL2" s="224"/>
      <c r="OJM2" s="224"/>
      <c r="OJN2" s="224"/>
      <c r="OJO2" s="224"/>
      <c r="OJP2" s="224"/>
      <c r="OJQ2" s="224"/>
      <c r="OJR2" s="224"/>
      <c r="OJS2" s="224"/>
      <c r="OJT2" s="224"/>
      <c r="OJU2" s="224"/>
      <c r="OJV2" s="224"/>
      <c r="OJW2" s="224"/>
      <c r="OJX2" s="224"/>
      <c r="OJY2" s="224"/>
      <c r="OJZ2" s="224"/>
      <c r="OKA2" s="224"/>
      <c r="OKB2" s="224"/>
      <c r="OKC2" s="224"/>
      <c r="OKD2" s="224"/>
      <c r="OKE2" s="224"/>
      <c r="OKF2" s="224"/>
      <c r="OKG2" s="224"/>
      <c r="OKH2" s="224"/>
      <c r="OKI2" s="224"/>
      <c r="OKJ2" s="224"/>
      <c r="OKK2" s="224"/>
      <c r="OKL2" s="224"/>
      <c r="OKM2" s="224"/>
      <c r="OKN2" s="224"/>
      <c r="OKO2" s="224"/>
      <c r="OKP2" s="224"/>
      <c r="OKQ2" s="224"/>
      <c r="OKR2" s="224"/>
      <c r="OKS2" s="224"/>
      <c r="OKT2" s="224"/>
      <c r="OKU2" s="224"/>
      <c r="OKV2" s="224"/>
      <c r="OKW2" s="224"/>
      <c r="OKX2" s="224"/>
      <c r="OKY2" s="224"/>
      <c r="OKZ2" s="224"/>
      <c r="OLA2" s="224"/>
      <c r="OLB2" s="224"/>
      <c r="OLC2" s="224"/>
      <c r="OLD2" s="224"/>
      <c r="OLE2" s="224"/>
      <c r="OLF2" s="224"/>
      <c r="OLG2" s="224"/>
      <c r="OLH2" s="224"/>
      <c r="OLI2" s="224"/>
      <c r="OLJ2" s="224"/>
      <c r="OLK2" s="224"/>
      <c r="OLL2" s="224"/>
      <c r="OLM2" s="224"/>
      <c r="OLN2" s="224"/>
      <c r="OLO2" s="224"/>
      <c r="OLP2" s="224"/>
      <c r="OLQ2" s="224"/>
      <c r="OLR2" s="224"/>
      <c r="OLS2" s="224"/>
      <c r="OLT2" s="224"/>
      <c r="OLU2" s="224"/>
      <c r="OLV2" s="224"/>
      <c r="OLW2" s="224"/>
      <c r="OLX2" s="224"/>
      <c r="OLY2" s="224"/>
      <c r="OLZ2" s="224"/>
      <c r="OMA2" s="224"/>
      <c r="OMB2" s="224"/>
      <c r="OMC2" s="224"/>
      <c r="OMD2" s="224"/>
      <c r="OME2" s="224"/>
      <c r="OMF2" s="224"/>
      <c r="OMG2" s="224"/>
      <c r="OMH2" s="224"/>
      <c r="OMI2" s="224"/>
      <c r="OMJ2" s="224"/>
      <c r="OMK2" s="224"/>
      <c r="OML2" s="224"/>
      <c r="OMM2" s="224"/>
      <c r="OMN2" s="224"/>
      <c r="OMO2" s="224"/>
      <c r="OMP2" s="224"/>
      <c r="OMQ2" s="224"/>
      <c r="OMR2" s="224"/>
      <c r="OMS2" s="224"/>
      <c r="OMT2" s="224"/>
      <c r="OMU2" s="224"/>
      <c r="OMV2" s="224"/>
      <c r="OMW2" s="224"/>
      <c r="OMX2" s="224"/>
      <c r="OMY2" s="224"/>
      <c r="OMZ2" s="224"/>
      <c r="ONA2" s="224"/>
      <c r="ONB2" s="224"/>
      <c r="ONC2" s="224"/>
      <c r="OND2" s="224"/>
      <c r="ONE2" s="224"/>
      <c r="ONF2" s="224"/>
      <c r="ONG2" s="224"/>
      <c r="ONH2" s="224"/>
      <c r="ONI2" s="224"/>
      <c r="ONJ2" s="224"/>
      <c r="ONK2" s="224"/>
      <c r="ONL2" s="224"/>
      <c r="ONM2" s="224"/>
      <c r="ONN2" s="224"/>
      <c r="ONO2" s="224"/>
      <c r="ONP2" s="224"/>
      <c r="ONQ2" s="224"/>
      <c r="ONR2" s="224"/>
      <c r="ONS2" s="224"/>
      <c r="ONT2" s="224"/>
      <c r="ONU2" s="224"/>
      <c r="ONV2" s="224"/>
      <c r="ONW2" s="224"/>
      <c r="ONX2" s="224"/>
      <c r="ONY2" s="224"/>
      <c r="ONZ2" s="224"/>
      <c r="OOA2" s="224"/>
      <c r="OOB2" s="224"/>
      <c r="OOC2" s="224"/>
      <c r="OOD2" s="224"/>
      <c r="OOE2" s="224"/>
      <c r="OOF2" s="224"/>
      <c r="OOG2" s="224"/>
      <c r="OOH2" s="224"/>
      <c r="OOI2" s="224"/>
      <c r="OOJ2" s="224"/>
      <c r="OOK2" s="224"/>
      <c r="OOL2" s="224"/>
      <c r="OOM2" s="224"/>
      <c r="OON2" s="224"/>
      <c r="OOO2" s="224"/>
      <c r="OOP2" s="224"/>
      <c r="OOQ2" s="224"/>
      <c r="OOR2" s="224"/>
      <c r="OOS2" s="224"/>
      <c r="OOT2" s="224"/>
      <c r="OOU2" s="224"/>
      <c r="OOV2" s="224"/>
      <c r="OOW2" s="224"/>
      <c r="OOX2" s="224"/>
      <c r="OOY2" s="224"/>
      <c r="OOZ2" s="224"/>
      <c r="OPA2" s="224"/>
      <c r="OPB2" s="224"/>
      <c r="OPC2" s="224"/>
      <c r="OPD2" s="224"/>
      <c r="OPE2" s="224"/>
      <c r="OPF2" s="224"/>
      <c r="OPG2" s="224"/>
      <c r="OPH2" s="224"/>
      <c r="OPI2" s="224"/>
      <c r="OPJ2" s="224"/>
      <c r="OPK2" s="224"/>
      <c r="OPL2" s="224"/>
      <c r="OPM2" s="224"/>
      <c r="OPN2" s="224"/>
      <c r="OPO2" s="224"/>
      <c r="OPP2" s="224"/>
      <c r="OPQ2" s="224"/>
      <c r="OPR2" s="224"/>
      <c r="OPS2" s="224"/>
      <c r="OPT2" s="224"/>
      <c r="OPU2" s="224"/>
      <c r="OPV2" s="224"/>
      <c r="OPW2" s="224"/>
      <c r="OPX2" s="224"/>
      <c r="OPY2" s="224"/>
      <c r="OPZ2" s="224"/>
      <c r="OQA2" s="224"/>
      <c r="OQB2" s="224"/>
      <c r="OQC2" s="224"/>
      <c r="OQD2" s="224"/>
      <c r="OQE2" s="224"/>
      <c r="OQF2" s="224"/>
      <c r="OQG2" s="224"/>
      <c r="OQH2" s="224"/>
      <c r="OQI2" s="224"/>
      <c r="OQJ2" s="224"/>
      <c r="OQK2" s="224"/>
      <c r="OQL2" s="224"/>
      <c r="OQM2" s="224"/>
      <c r="OQN2" s="224"/>
      <c r="OQO2" s="224"/>
      <c r="OQP2" s="224"/>
      <c r="OQQ2" s="224"/>
      <c r="OQR2" s="224"/>
      <c r="OQS2" s="224"/>
      <c r="OQT2" s="224"/>
      <c r="OQU2" s="224"/>
      <c r="OQV2" s="224"/>
      <c r="OQW2" s="224"/>
      <c r="OQX2" s="224"/>
      <c r="OQY2" s="224"/>
      <c r="OQZ2" s="224"/>
      <c r="ORA2" s="224"/>
      <c r="ORB2" s="224"/>
      <c r="ORC2" s="224"/>
      <c r="ORD2" s="224"/>
      <c r="ORE2" s="224"/>
      <c r="ORF2" s="224"/>
      <c r="ORG2" s="224"/>
      <c r="ORH2" s="224"/>
      <c r="ORI2" s="224"/>
      <c r="ORJ2" s="224"/>
      <c r="ORK2" s="224"/>
      <c r="ORL2" s="224"/>
      <c r="ORM2" s="224"/>
      <c r="ORN2" s="224"/>
      <c r="ORO2" s="224"/>
      <c r="ORP2" s="224"/>
      <c r="ORQ2" s="224"/>
      <c r="ORR2" s="224"/>
      <c r="ORS2" s="224"/>
      <c r="ORT2" s="224"/>
      <c r="ORU2" s="224"/>
      <c r="ORV2" s="224"/>
      <c r="ORW2" s="224"/>
      <c r="ORX2" s="224"/>
      <c r="ORY2" s="224"/>
      <c r="ORZ2" s="224"/>
      <c r="OSA2" s="224"/>
      <c r="OSB2" s="224"/>
      <c r="OSC2" s="224"/>
      <c r="OSD2" s="224"/>
      <c r="OSE2" s="224"/>
      <c r="OSF2" s="224"/>
      <c r="OSG2" s="224"/>
      <c r="OSH2" s="224"/>
      <c r="OSI2" s="224"/>
      <c r="OSJ2" s="224"/>
      <c r="OSK2" s="224"/>
      <c r="OSL2" s="224"/>
      <c r="OSM2" s="224"/>
      <c r="OSN2" s="224"/>
      <c r="OSO2" s="224"/>
      <c r="OSP2" s="224"/>
      <c r="OSQ2" s="224"/>
      <c r="OSR2" s="224"/>
      <c r="OSS2" s="224"/>
      <c r="OST2" s="224"/>
      <c r="OSU2" s="224"/>
      <c r="OSV2" s="224"/>
      <c r="OSW2" s="224"/>
      <c r="OSX2" s="224"/>
      <c r="OSY2" s="224"/>
      <c r="OSZ2" s="224"/>
      <c r="OTA2" s="224"/>
      <c r="OTB2" s="224"/>
      <c r="OTC2" s="224"/>
      <c r="OTD2" s="224"/>
      <c r="OTE2" s="224"/>
      <c r="OTF2" s="224"/>
      <c r="OTG2" s="224"/>
      <c r="OTH2" s="224"/>
      <c r="OTI2" s="224"/>
      <c r="OTJ2" s="224"/>
      <c r="OTK2" s="224"/>
      <c r="OTL2" s="224"/>
      <c r="OTM2" s="224"/>
      <c r="OTN2" s="224"/>
      <c r="OTO2" s="224"/>
      <c r="OTP2" s="224"/>
      <c r="OTQ2" s="224"/>
      <c r="OTR2" s="224"/>
      <c r="OTS2" s="224"/>
      <c r="OTT2" s="224"/>
      <c r="OTU2" s="224"/>
      <c r="OTV2" s="224"/>
      <c r="OTW2" s="224"/>
      <c r="OTX2" s="224"/>
      <c r="OTY2" s="224"/>
      <c r="OTZ2" s="224"/>
      <c r="OUA2" s="224"/>
      <c r="OUB2" s="224"/>
      <c r="OUC2" s="224"/>
      <c r="OUD2" s="224"/>
      <c r="OUE2" s="224"/>
      <c r="OUF2" s="224"/>
      <c r="OUG2" s="224"/>
      <c r="OUH2" s="224"/>
      <c r="OUI2" s="224"/>
      <c r="OUJ2" s="224"/>
      <c r="OUK2" s="224"/>
      <c r="OUL2" s="224"/>
      <c r="OUM2" s="224"/>
      <c r="OUN2" s="224"/>
      <c r="OUO2" s="224"/>
      <c r="OUP2" s="224"/>
      <c r="OUQ2" s="224"/>
      <c r="OUR2" s="224"/>
      <c r="OUS2" s="224"/>
      <c r="OUT2" s="224"/>
      <c r="OUU2" s="224"/>
      <c r="OUV2" s="224"/>
      <c r="OUW2" s="224"/>
      <c r="OUX2" s="224"/>
      <c r="OUY2" s="224"/>
      <c r="OUZ2" s="224"/>
      <c r="OVA2" s="224"/>
      <c r="OVB2" s="224"/>
      <c r="OVC2" s="224"/>
      <c r="OVD2" s="224"/>
      <c r="OVE2" s="224"/>
      <c r="OVF2" s="224"/>
      <c r="OVG2" s="224"/>
      <c r="OVH2" s="224"/>
      <c r="OVI2" s="224"/>
      <c r="OVJ2" s="224"/>
      <c r="OVK2" s="224"/>
      <c r="OVL2" s="224"/>
      <c r="OVM2" s="224"/>
      <c r="OVN2" s="224"/>
      <c r="OVO2" s="224"/>
      <c r="OVP2" s="224"/>
      <c r="OVQ2" s="224"/>
      <c r="OVR2" s="224"/>
      <c r="OVS2" s="224"/>
      <c r="OVT2" s="224"/>
      <c r="OVU2" s="224"/>
      <c r="OVV2" s="224"/>
      <c r="OVW2" s="224"/>
      <c r="OVX2" s="224"/>
      <c r="OVY2" s="224"/>
      <c r="OVZ2" s="224"/>
      <c r="OWA2" s="224"/>
      <c r="OWB2" s="224"/>
      <c r="OWC2" s="224"/>
      <c r="OWD2" s="224"/>
      <c r="OWE2" s="224"/>
      <c r="OWF2" s="224"/>
      <c r="OWG2" s="224"/>
      <c r="OWH2" s="224"/>
      <c r="OWI2" s="224"/>
      <c r="OWJ2" s="224"/>
      <c r="OWK2" s="224"/>
      <c r="OWL2" s="224"/>
      <c r="OWM2" s="224"/>
      <c r="OWN2" s="224"/>
      <c r="OWO2" s="224"/>
      <c r="OWP2" s="224"/>
      <c r="OWQ2" s="224"/>
      <c r="OWR2" s="224"/>
      <c r="OWS2" s="224"/>
      <c r="OWT2" s="224"/>
      <c r="OWU2" s="224"/>
      <c r="OWV2" s="224"/>
      <c r="OWW2" s="224"/>
      <c r="OWX2" s="224"/>
      <c r="OWY2" s="224"/>
      <c r="OWZ2" s="224"/>
      <c r="OXA2" s="224"/>
      <c r="OXB2" s="224"/>
      <c r="OXC2" s="224"/>
      <c r="OXD2" s="224"/>
      <c r="OXE2" s="224"/>
      <c r="OXF2" s="224"/>
      <c r="OXG2" s="224"/>
      <c r="OXH2" s="224"/>
      <c r="OXI2" s="224"/>
      <c r="OXJ2" s="224"/>
      <c r="OXK2" s="224"/>
      <c r="OXL2" s="224"/>
      <c r="OXM2" s="224"/>
      <c r="OXN2" s="224"/>
      <c r="OXO2" s="224"/>
      <c r="OXP2" s="224"/>
      <c r="OXQ2" s="224"/>
      <c r="OXR2" s="224"/>
      <c r="OXS2" s="224"/>
      <c r="OXT2" s="224"/>
      <c r="OXU2" s="224"/>
      <c r="OXV2" s="224"/>
      <c r="OXW2" s="224"/>
      <c r="OXX2" s="224"/>
      <c r="OXY2" s="224"/>
      <c r="OXZ2" s="224"/>
      <c r="OYA2" s="224"/>
      <c r="OYB2" s="224"/>
      <c r="OYC2" s="224"/>
      <c r="OYD2" s="224"/>
      <c r="OYE2" s="224"/>
      <c r="OYF2" s="224"/>
      <c r="OYG2" s="224"/>
      <c r="OYH2" s="224"/>
      <c r="OYI2" s="224"/>
      <c r="OYJ2" s="224"/>
      <c r="OYK2" s="224"/>
      <c r="OYL2" s="224"/>
      <c r="OYM2" s="224"/>
      <c r="OYN2" s="224"/>
      <c r="OYO2" s="224"/>
      <c r="OYP2" s="224"/>
      <c r="OYQ2" s="224"/>
      <c r="OYR2" s="224"/>
      <c r="OYS2" s="224"/>
      <c r="OYT2" s="224"/>
      <c r="OYU2" s="224"/>
      <c r="OYV2" s="224"/>
      <c r="OYW2" s="224"/>
      <c r="OYX2" s="224"/>
      <c r="OYY2" s="224"/>
      <c r="OYZ2" s="224"/>
      <c r="OZA2" s="224"/>
      <c r="OZB2" s="224"/>
      <c r="OZC2" s="224"/>
      <c r="OZD2" s="224"/>
      <c r="OZE2" s="224"/>
      <c r="OZF2" s="224"/>
      <c r="OZG2" s="224"/>
      <c r="OZH2" s="224"/>
      <c r="OZI2" s="224"/>
      <c r="OZJ2" s="224"/>
      <c r="OZK2" s="224"/>
      <c r="OZL2" s="224"/>
      <c r="OZM2" s="224"/>
      <c r="OZN2" s="224"/>
      <c r="OZO2" s="224"/>
      <c r="OZP2" s="224"/>
      <c r="OZQ2" s="224"/>
      <c r="OZR2" s="224"/>
      <c r="OZS2" s="224"/>
      <c r="OZT2" s="224"/>
      <c r="OZU2" s="224"/>
      <c r="OZV2" s="224"/>
      <c r="OZW2" s="224"/>
      <c r="OZX2" s="224"/>
      <c r="OZY2" s="224"/>
      <c r="OZZ2" s="224"/>
      <c r="PAA2" s="224"/>
      <c r="PAB2" s="224"/>
      <c r="PAC2" s="224"/>
      <c r="PAD2" s="224"/>
      <c r="PAE2" s="224"/>
      <c r="PAF2" s="224"/>
      <c r="PAG2" s="224"/>
      <c r="PAH2" s="224"/>
      <c r="PAI2" s="224"/>
      <c r="PAJ2" s="224"/>
      <c r="PAK2" s="224"/>
      <c r="PAL2" s="224"/>
      <c r="PAM2" s="224"/>
      <c r="PAN2" s="224"/>
      <c r="PAO2" s="224"/>
      <c r="PAP2" s="224"/>
      <c r="PAQ2" s="224"/>
      <c r="PAR2" s="224"/>
      <c r="PAS2" s="224"/>
      <c r="PAT2" s="224"/>
      <c r="PAU2" s="224"/>
      <c r="PAV2" s="224"/>
      <c r="PAW2" s="224"/>
      <c r="PAX2" s="224"/>
      <c r="PAY2" s="224"/>
      <c r="PAZ2" s="224"/>
      <c r="PBA2" s="224"/>
      <c r="PBB2" s="224"/>
      <c r="PBC2" s="224"/>
      <c r="PBD2" s="224"/>
      <c r="PBE2" s="224"/>
      <c r="PBF2" s="224"/>
      <c r="PBG2" s="224"/>
      <c r="PBH2" s="224"/>
      <c r="PBI2" s="224"/>
      <c r="PBJ2" s="224"/>
      <c r="PBK2" s="224"/>
      <c r="PBL2" s="224"/>
      <c r="PBM2" s="224"/>
      <c r="PBN2" s="224"/>
      <c r="PBO2" s="224"/>
      <c r="PBP2" s="224"/>
      <c r="PBQ2" s="224"/>
      <c r="PBR2" s="224"/>
      <c r="PBS2" s="224"/>
      <c r="PBT2" s="224"/>
      <c r="PBU2" s="224"/>
      <c r="PBV2" s="224"/>
      <c r="PBW2" s="224"/>
      <c r="PBX2" s="224"/>
      <c r="PBY2" s="224"/>
      <c r="PBZ2" s="224"/>
      <c r="PCA2" s="224"/>
      <c r="PCB2" s="224"/>
      <c r="PCC2" s="224"/>
      <c r="PCD2" s="224"/>
      <c r="PCE2" s="224"/>
      <c r="PCF2" s="224"/>
      <c r="PCG2" s="224"/>
      <c r="PCH2" s="224"/>
      <c r="PCI2" s="224"/>
      <c r="PCJ2" s="224"/>
      <c r="PCK2" s="224"/>
      <c r="PCL2" s="224"/>
      <c r="PCM2" s="224"/>
      <c r="PCN2" s="224"/>
      <c r="PCO2" s="224"/>
      <c r="PCP2" s="224"/>
      <c r="PCQ2" s="224"/>
      <c r="PCR2" s="224"/>
      <c r="PCS2" s="224"/>
      <c r="PCT2" s="224"/>
      <c r="PCU2" s="224"/>
      <c r="PCV2" s="224"/>
      <c r="PCW2" s="224"/>
      <c r="PCX2" s="224"/>
      <c r="PCY2" s="224"/>
      <c r="PCZ2" s="224"/>
      <c r="PDA2" s="224"/>
      <c r="PDB2" s="224"/>
      <c r="PDC2" s="224"/>
      <c r="PDD2" s="224"/>
      <c r="PDE2" s="224"/>
      <c r="PDF2" s="224"/>
      <c r="PDG2" s="224"/>
      <c r="PDH2" s="224"/>
      <c r="PDI2" s="224"/>
      <c r="PDJ2" s="224"/>
      <c r="PDK2" s="224"/>
      <c r="PDL2" s="224"/>
      <c r="PDM2" s="224"/>
      <c r="PDN2" s="224"/>
      <c r="PDO2" s="224"/>
      <c r="PDP2" s="224"/>
      <c r="PDQ2" s="224"/>
      <c r="PDR2" s="224"/>
      <c r="PDS2" s="224"/>
      <c r="PDT2" s="224"/>
      <c r="PDU2" s="224"/>
      <c r="PDV2" s="224"/>
      <c r="PDW2" s="224"/>
      <c r="PDX2" s="224"/>
      <c r="PDY2" s="224"/>
      <c r="PDZ2" s="224"/>
      <c r="PEA2" s="224"/>
      <c r="PEB2" s="224"/>
      <c r="PEC2" s="224"/>
      <c r="PED2" s="224"/>
      <c r="PEE2" s="224"/>
      <c r="PEF2" s="224"/>
      <c r="PEG2" s="224"/>
      <c r="PEH2" s="224"/>
      <c r="PEI2" s="224"/>
      <c r="PEJ2" s="224"/>
      <c r="PEK2" s="224"/>
      <c r="PEL2" s="224"/>
      <c r="PEM2" s="224"/>
      <c r="PEN2" s="224"/>
      <c r="PEO2" s="224"/>
      <c r="PEP2" s="224"/>
      <c r="PEQ2" s="224"/>
      <c r="PER2" s="224"/>
      <c r="PES2" s="224"/>
      <c r="PET2" s="224"/>
      <c r="PEU2" s="224"/>
      <c r="PEV2" s="224"/>
      <c r="PEW2" s="224"/>
      <c r="PEX2" s="224"/>
      <c r="PEY2" s="224"/>
      <c r="PEZ2" s="224"/>
      <c r="PFA2" s="224"/>
      <c r="PFB2" s="224"/>
      <c r="PFC2" s="224"/>
      <c r="PFD2" s="224"/>
      <c r="PFE2" s="224"/>
      <c r="PFF2" s="224"/>
      <c r="PFG2" s="224"/>
      <c r="PFH2" s="224"/>
      <c r="PFI2" s="224"/>
      <c r="PFJ2" s="224"/>
      <c r="PFK2" s="224"/>
      <c r="PFL2" s="224"/>
      <c r="PFM2" s="224"/>
      <c r="PFN2" s="224"/>
      <c r="PFO2" s="224"/>
      <c r="PFP2" s="224"/>
      <c r="PFQ2" s="224"/>
      <c r="PFR2" s="224"/>
      <c r="PFS2" s="224"/>
      <c r="PFT2" s="224"/>
      <c r="PFU2" s="224"/>
      <c r="PFV2" s="224"/>
      <c r="PFW2" s="224"/>
      <c r="PFX2" s="224"/>
      <c r="PFY2" s="224"/>
      <c r="PFZ2" s="224"/>
      <c r="PGA2" s="224"/>
      <c r="PGB2" s="224"/>
      <c r="PGC2" s="224"/>
      <c r="PGD2" s="224"/>
      <c r="PGE2" s="224"/>
      <c r="PGF2" s="224"/>
      <c r="PGG2" s="224"/>
      <c r="PGH2" s="224"/>
      <c r="PGI2" s="224"/>
      <c r="PGJ2" s="224"/>
      <c r="PGK2" s="224"/>
      <c r="PGL2" s="224"/>
      <c r="PGM2" s="224"/>
      <c r="PGN2" s="224"/>
      <c r="PGO2" s="224"/>
      <c r="PGP2" s="224"/>
      <c r="PGQ2" s="224"/>
      <c r="PGR2" s="224"/>
      <c r="PGS2" s="224"/>
      <c r="PGT2" s="224"/>
      <c r="PGU2" s="224"/>
      <c r="PGV2" s="224"/>
      <c r="PGW2" s="224"/>
      <c r="PGX2" s="224"/>
      <c r="PGY2" s="224"/>
      <c r="PGZ2" s="224"/>
      <c r="PHA2" s="224"/>
      <c r="PHB2" s="224"/>
      <c r="PHC2" s="224"/>
      <c r="PHD2" s="224"/>
      <c r="PHE2" s="224"/>
      <c r="PHF2" s="224"/>
      <c r="PHG2" s="224"/>
      <c r="PHH2" s="224"/>
      <c r="PHI2" s="224"/>
      <c r="PHJ2" s="224"/>
      <c r="PHK2" s="224"/>
      <c r="PHL2" s="224"/>
      <c r="PHM2" s="224"/>
      <c r="PHN2" s="224"/>
      <c r="PHO2" s="224"/>
      <c r="PHP2" s="224"/>
      <c r="PHQ2" s="224"/>
      <c r="PHR2" s="224"/>
      <c r="PHS2" s="224"/>
      <c r="PHT2" s="224"/>
      <c r="PHU2" s="224"/>
      <c r="PHV2" s="224"/>
      <c r="PHW2" s="224"/>
      <c r="PHX2" s="224"/>
      <c r="PHY2" s="224"/>
      <c r="PHZ2" s="224"/>
      <c r="PIA2" s="224"/>
      <c r="PIB2" s="224"/>
      <c r="PIC2" s="224"/>
      <c r="PID2" s="224"/>
      <c r="PIE2" s="224"/>
      <c r="PIF2" s="224"/>
      <c r="PIG2" s="224"/>
      <c r="PIH2" s="224"/>
      <c r="PII2" s="224"/>
      <c r="PIJ2" s="224"/>
      <c r="PIK2" s="224"/>
      <c r="PIL2" s="224"/>
      <c r="PIM2" s="224"/>
      <c r="PIN2" s="224"/>
      <c r="PIO2" s="224"/>
      <c r="PIP2" s="224"/>
      <c r="PIQ2" s="224"/>
      <c r="PIR2" s="224"/>
      <c r="PIS2" s="224"/>
      <c r="PIT2" s="224"/>
      <c r="PIU2" s="224"/>
      <c r="PIV2" s="224"/>
      <c r="PIW2" s="224"/>
      <c r="PIX2" s="224"/>
      <c r="PIY2" s="224"/>
      <c r="PIZ2" s="224"/>
      <c r="PJA2" s="224"/>
      <c r="PJB2" s="224"/>
      <c r="PJC2" s="224"/>
      <c r="PJD2" s="224"/>
      <c r="PJE2" s="224"/>
      <c r="PJF2" s="224"/>
      <c r="PJG2" s="224"/>
      <c r="PJH2" s="224"/>
      <c r="PJI2" s="224"/>
      <c r="PJJ2" s="224"/>
      <c r="PJK2" s="224"/>
      <c r="PJL2" s="224"/>
      <c r="PJM2" s="224"/>
      <c r="PJN2" s="224"/>
      <c r="PJO2" s="224"/>
      <c r="PJP2" s="224"/>
      <c r="PJQ2" s="224"/>
      <c r="PJR2" s="224"/>
      <c r="PJS2" s="224"/>
      <c r="PJT2" s="224"/>
      <c r="PJU2" s="224"/>
      <c r="PJV2" s="224"/>
      <c r="PJW2" s="224"/>
      <c r="PJX2" s="224"/>
      <c r="PJY2" s="224"/>
      <c r="PJZ2" s="224"/>
      <c r="PKA2" s="224"/>
      <c r="PKB2" s="224"/>
      <c r="PKC2" s="224"/>
      <c r="PKD2" s="224"/>
      <c r="PKE2" s="224"/>
      <c r="PKF2" s="224"/>
      <c r="PKG2" s="224"/>
      <c r="PKH2" s="224"/>
      <c r="PKI2" s="224"/>
      <c r="PKJ2" s="224"/>
      <c r="PKK2" s="224"/>
      <c r="PKL2" s="224"/>
      <c r="PKM2" s="224"/>
      <c r="PKN2" s="224"/>
      <c r="PKO2" s="224"/>
      <c r="PKP2" s="224"/>
      <c r="PKQ2" s="224"/>
      <c r="PKR2" s="224"/>
      <c r="PKS2" s="224"/>
      <c r="PKT2" s="224"/>
      <c r="PKU2" s="224"/>
      <c r="PKV2" s="224"/>
      <c r="PKW2" s="224"/>
      <c r="PKX2" s="224"/>
      <c r="PKY2" s="224"/>
      <c r="PKZ2" s="224"/>
      <c r="PLA2" s="224"/>
      <c r="PLB2" s="224"/>
      <c r="PLC2" s="224"/>
      <c r="PLD2" s="224"/>
      <c r="PLE2" s="224"/>
      <c r="PLF2" s="224"/>
      <c r="PLG2" s="224"/>
      <c r="PLH2" s="224"/>
      <c r="PLI2" s="224"/>
      <c r="PLJ2" s="224"/>
      <c r="PLK2" s="224"/>
      <c r="PLL2" s="224"/>
      <c r="PLM2" s="224"/>
      <c r="PLN2" s="224"/>
      <c r="PLO2" s="224"/>
      <c r="PLP2" s="224"/>
      <c r="PLQ2" s="224"/>
      <c r="PLR2" s="224"/>
      <c r="PLS2" s="224"/>
      <c r="PLT2" s="224"/>
      <c r="PLU2" s="224"/>
      <c r="PLV2" s="224"/>
      <c r="PLW2" s="224"/>
      <c r="PLX2" s="224"/>
      <c r="PLY2" s="224"/>
      <c r="PLZ2" s="224"/>
      <c r="PMA2" s="224"/>
      <c r="PMB2" s="224"/>
      <c r="PMC2" s="224"/>
      <c r="PMD2" s="224"/>
      <c r="PME2" s="224"/>
      <c r="PMF2" s="224"/>
      <c r="PMG2" s="224"/>
      <c r="PMH2" s="224"/>
      <c r="PMI2" s="224"/>
      <c r="PMJ2" s="224"/>
      <c r="PMK2" s="224"/>
      <c r="PML2" s="224"/>
      <c r="PMM2" s="224"/>
      <c r="PMN2" s="224"/>
      <c r="PMO2" s="224"/>
      <c r="PMP2" s="224"/>
      <c r="PMQ2" s="224"/>
      <c r="PMR2" s="224"/>
      <c r="PMS2" s="224"/>
      <c r="PMT2" s="224"/>
      <c r="PMU2" s="224"/>
      <c r="PMV2" s="224"/>
      <c r="PMW2" s="224"/>
      <c r="PMX2" s="224"/>
      <c r="PMY2" s="224"/>
      <c r="PMZ2" s="224"/>
      <c r="PNA2" s="224"/>
      <c r="PNB2" s="224"/>
      <c r="PNC2" s="224"/>
      <c r="PND2" s="224"/>
      <c r="PNE2" s="224"/>
      <c r="PNF2" s="224"/>
      <c r="PNG2" s="224"/>
      <c r="PNH2" s="224"/>
      <c r="PNI2" s="224"/>
      <c r="PNJ2" s="224"/>
      <c r="PNK2" s="224"/>
      <c r="PNL2" s="224"/>
      <c r="PNM2" s="224"/>
      <c r="PNN2" s="224"/>
      <c r="PNO2" s="224"/>
      <c r="PNP2" s="224"/>
      <c r="PNQ2" s="224"/>
      <c r="PNR2" s="224"/>
      <c r="PNS2" s="224"/>
      <c r="PNT2" s="224"/>
      <c r="PNU2" s="224"/>
      <c r="PNV2" s="224"/>
      <c r="PNW2" s="224"/>
      <c r="PNX2" s="224"/>
      <c r="PNY2" s="224"/>
      <c r="PNZ2" s="224"/>
      <c r="POA2" s="224"/>
      <c r="POB2" s="224"/>
      <c r="POC2" s="224"/>
      <c r="POD2" s="224"/>
      <c r="POE2" s="224"/>
      <c r="POF2" s="224"/>
      <c r="POG2" s="224"/>
      <c r="POH2" s="224"/>
      <c r="POI2" s="224"/>
      <c r="POJ2" s="224"/>
      <c r="POK2" s="224"/>
      <c r="POL2" s="224"/>
      <c r="POM2" s="224"/>
      <c r="PON2" s="224"/>
      <c r="POO2" s="224"/>
      <c r="POP2" s="224"/>
      <c r="POQ2" s="224"/>
      <c r="POR2" s="224"/>
      <c r="POS2" s="224"/>
      <c r="POT2" s="224"/>
      <c r="POU2" s="224"/>
      <c r="POV2" s="224"/>
      <c r="POW2" s="224"/>
      <c r="POX2" s="224"/>
      <c r="POY2" s="224"/>
      <c r="POZ2" s="224"/>
      <c r="PPA2" s="224"/>
      <c r="PPB2" s="224"/>
      <c r="PPC2" s="224"/>
      <c r="PPD2" s="224"/>
      <c r="PPE2" s="224"/>
      <c r="PPF2" s="224"/>
      <c r="PPG2" s="224"/>
      <c r="PPH2" s="224"/>
      <c r="PPI2" s="224"/>
      <c r="PPJ2" s="224"/>
      <c r="PPK2" s="224"/>
      <c r="PPL2" s="224"/>
      <c r="PPM2" s="224"/>
      <c r="PPN2" s="224"/>
      <c r="PPO2" s="224"/>
      <c r="PPP2" s="224"/>
      <c r="PPQ2" s="224"/>
      <c r="PPR2" s="224"/>
      <c r="PPS2" s="224"/>
      <c r="PPT2" s="224"/>
      <c r="PPU2" s="224"/>
      <c r="PPV2" s="224"/>
      <c r="PPW2" s="224"/>
      <c r="PPX2" s="224"/>
      <c r="PPY2" s="224"/>
      <c r="PPZ2" s="224"/>
      <c r="PQA2" s="224"/>
      <c r="PQB2" s="224"/>
      <c r="PQC2" s="224"/>
      <c r="PQD2" s="224"/>
      <c r="PQE2" s="224"/>
      <c r="PQF2" s="224"/>
      <c r="PQG2" s="224"/>
      <c r="PQH2" s="224"/>
      <c r="PQI2" s="224"/>
      <c r="PQJ2" s="224"/>
      <c r="PQK2" s="224"/>
      <c r="PQL2" s="224"/>
      <c r="PQM2" s="224"/>
      <c r="PQN2" s="224"/>
      <c r="PQO2" s="224"/>
      <c r="PQP2" s="224"/>
      <c r="PQQ2" s="224"/>
      <c r="PQR2" s="224"/>
      <c r="PQS2" s="224"/>
      <c r="PQT2" s="224"/>
      <c r="PQU2" s="224"/>
      <c r="PQV2" s="224"/>
      <c r="PQW2" s="224"/>
      <c r="PQX2" s="224"/>
      <c r="PQY2" s="224"/>
      <c r="PQZ2" s="224"/>
      <c r="PRA2" s="224"/>
      <c r="PRB2" s="224"/>
      <c r="PRC2" s="224"/>
      <c r="PRD2" s="224"/>
      <c r="PRE2" s="224"/>
      <c r="PRF2" s="224"/>
      <c r="PRG2" s="224"/>
      <c r="PRH2" s="224"/>
      <c r="PRI2" s="224"/>
      <c r="PRJ2" s="224"/>
      <c r="PRK2" s="224"/>
      <c r="PRL2" s="224"/>
      <c r="PRM2" s="224"/>
      <c r="PRN2" s="224"/>
      <c r="PRO2" s="224"/>
      <c r="PRP2" s="224"/>
      <c r="PRQ2" s="224"/>
      <c r="PRR2" s="224"/>
      <c r="PRS2" s="224"/>
      <c r="PRT2" s="224"/>
      <c r="PRU2" s="224"/>
      <c r="PRV2" s="224"/>
      <c r="PRW2" s="224"/>
      <c r="PRX2" s="224"/>
      <c r="PRY2" s="224"/>
      <c r="PRZ2" s="224"/>
      <c r="PSA2" s="224"/>
      <c r="PSB2" s="224"/>
      <c r="PSC2" s="224"/>
      <c r="PSD2" s="224"/>
      <c r="PSE2" s="224"/>
      <c r="PSF2" s="224"/>
      <c r="PSG2" s="224"/>
      <c r="PSH2" s="224"/>
      <c r="PSI2" s="224"/>
      <c r="PSJ2" s="224"/>
      <c r="PSK2" s="224"/>
      <c r="PSL2" s="224"/>
      <c r="PSM2" s="224"/>
      <c r="PSN2" s="224"/>
      <c r="PSO2" s="224"/>
      <c r="PSP2" s="224"/>
      <c r="PSQ2" s="224"/>
      <c r="PSR2" s="224"/>
      <c r="PSS2" s="224"/>
      <c r="PST2" s="224"/>
      <c r="PSU2" s="224"/>
      <c r="PSV2" s="224"/>
      <c r="PSW2" s="224"/>
      <c r="PSX2" s="224"/>
      <c r="PSY2" s="224"/>
      <c r="PSZ2" s="224"/>
      <c r="PTA2" s="224"/>
      <c r="PTB2" s="224"/>
      <c r="PTC2" s="224"/>
      <c r="PTD2" s="224"/>
      <c r="PTE2" s="224"/>
      <c r="PTF2" s="224"/>
      <c r="PTG2" s="224"/>
      <c r="PTH2" s="224"/>
      <c r="PTI2" s="224"/>
      <c r="PTJ2" s="224"/>
      <c r="PTK2" s="224"/>
      <c r="PTL2" s="224"/>
      <c r="PTM2" s="224"/>
      <c r="PTN2" s="224"/>
      <c r="PTO2" s="224"/>
      <c r="PTP2" s="224"/>
      <c r="PTQ2" s="224"/>
      <c r="PTR2" s="224"/>
      <c r="PTS2" s="224"/>
      <c r="PTT2" s="224"/>
      <c r="PTU2" s="224"/>
      <c r="PTV2" s="224"/>
      <c r="PTW2" s="224"/>
      <c r="PTX2" s="224"/>
      <c r="PTY2" s="224"/>
      <c r="PTZ2" s="224"/>
      <c r="PUA2" s="224"/>
      <c r="PUB2" s="224"/>
      <c r="PUC2" s="224"/>
      <c r="PUD2" s="224"/>
      <c r="PUE2" s="224"/>
      <c r="PUF2" s="224"/>
      <c r="PUG2" s="224"/>
      <c r="PUH2" s="224"/>
      <c r="PUI2" s="224"/>
      <c r="PUJ2" s="224"/>
      <c r="PUK2" s="224"/>
      <c r="PUL2" s="224"/>
      <c r="PUM2" s="224"/>
      <c r="PUN2" s="224"/>
      <c r="PUO2" s="224"/>
      <c r="PUP2" s="224"/>
      <c r="PUQ2" s="224"/>
      <c r="PUR2" s="224"/>
      <c r="PUS2" s="224"/>
      <c r="PUT2" s="224"/>
      <c r="PUU2" s="224"/>
      <c r="PUV2" s="224"/>
      <c r="PUW2" s="224"/>
      <c r="PUX2" s="224"/>
      <c r="PUY2" s="224"/>
      <c r="PUZ2" s="224"/>
      <c r="PVA2" s="224"/>
      <c r="PVB2" s="224"/>
      <c r="PVC2" s="224"/>
      <c r="PVD2" s="224"/>
      <c r="PVE2" s="224"/>
      <c r="PVF2" s="224"/>
      <c r="PVG2" s="224"/>
      <c r="PVH2" s="224"/>
      <c r="PVI2" s="224"/>
      <c r="PVJ2" s="224"/>
      <c r="PVK2" s="224"/>
      <c r="PVL2" s="224"/>
      <c r="PVM2" s="224"/>
      <c r="PVN2" s="224"/>
      <c r="PVO2" s="224"/>
      <c r="PVP2" s="224"/>
      <c r="PVQ2" s="224"/>
      <c r="PVR2" s="224"/>
      <c r="PVS2" s="224"/>
      <c r="PVT2" s="224"/>
      <c r="PVU2" s="224"/>
      <c r="PVV2" s="224"/>
      <c r="PVW2" s="224"/>
      <c r="PVX2" s="224"/>
      <c r="PVY2" s="224"/>
      <c r="PVZ2" s="224"/>
      <c r="PWA2" s="224"/>
      <c r="PWB2" s="224"/>
      <c r="PWC2" s="224"/>
      <c r="PWD2" s="224"/>
      <c r="PWE2" s="224"/>
      <c r="PWF2" s="224"/>
      <c r="PWG2" s="224"/>
      <c r="PWH2" s="224"/>
      <c r="PWI2" s="224"/>
      <c r="PWJ2" s="224"/>
      <c r="PWK2" s="224"/>
      <c r="PWL2" s="224"/>
      <c r="PWM2" s="224"/>
      <c r="PWN2" s="224"/>
      <c r="PWO2" s="224"/>
      <c r="PWP2" s="224"/>
      <c r="PWQ2" s="224"/>
      <c r="PWR2" s="224"/>
      <c r="PWS2" s="224"/>
      <c r="PWT2" s="224"/>
      <c r="PWU2" s="224"/>
      <c r="PWV2" s="224"/>
      <c r="PWW2" s="224"/>
      <c r="PWX2" s="224"/>
      <c r="PWY2" s="224"/>
      <c r="PWZ2" s="224"/>
      <c r="PXA2" s="224"/>
      <c r="PXB2" s="224"/>
      <c r="PXC2" s="224"/>
      <c r="PXD2" s="224"/>
      <c r="PXE2" s="224"/>
      <c r="PXF2" s="224"/>
      <c r="PXG2" s="224"/>
      <c r="PXH2" s="224"/>
      <c r="PXI2" s="224"/>
      <c r="PXJ2" s="224"/>
      <c r="PXK2" s="224"/>
      <c r="PXL2" s="224"/>
      <c r="PXM2" s="224"/>
      <c r="PXN2" s="224"/>
      <c r="PXO2" s="224"/>
      <c r="PXP2" s="224"/>
      <c r="PXQ2" s="224"/>
      <c r="PXR2" s="224"/>
      <c r="PXS2" s="224"/>
      <c r="PXT2" s="224"/>
      <c r="PXU2" s="224"/>
      <c r="PXV2" s="224"/>
      <c r="PXW2" s="224"/>
      <c r="PXX2" s="224"/>
      <c r="PXY2" s="224"/>
      <c r="PXZ2" s="224"/>
      <c r="PYA2" s="224"/>
      <c r="PYB2" s="224"/>
      <c r="PYC2" s="224"/>
      <c r="PYD2" s="224"/>
      <c r="PYE2" s="224"/>
      <c r="PYF2" s="224"/>
      <c r="PYG2" s="224"/>
      <c r="PYH2" s="224"/>
      <c r="PYI2" s="224"/>
      <c r="PYJ2" s="224"/>
      <c r="PYK2" s="224"/>
      <c r="PYL2" s="224"/>
      <c r="PYM2" s="224"/>
      <c r="PYN2" s="224"/>
      <c r="PYO2" s="224"/>
      <c r="PYP2" s="224"/>
      <c r="PYQ2" s="224"/>
      <c r="PYR2" s="224"/>
      <c r="PYS2" s="224"/>
      <c r="PYT2" s="224"/>
      <c r="PYU2" s="224"/>
      <c r="PYV2" s="224"/>
      <c r="PYW2" s="224"/>
      <c r="PYX2" s="224"/>
      <c r="PYY2" s="224"/>
      <c r="PYZ2" s="224"/>
      <c r="PZA2" s="224"/>
      <c r="PZB2" s="224"/>
      <c r="PZC2" s="224"/>
      <c r="PZD2" s="224"/>
      <c r="PZE2" s="224"/>
      <c r="PZF2" s="224"/>
      <c r="PZG2" s="224"/>
      <c r="PZH2" s="224"/>
      <c r="PZI2" s="224"/>
      <c r="PZJ2" s="224"/>
      <c r="PZK2" s="224"/>
      <c r="PZL2" s="224"/>
      <c r="PZM2" s="224"/>
      <c r="PZN2" s="224"/>
      <c r="PZO2" s="224"/>
      <c r="PZP2" s="224"/>
      <c r="PZQ2" s="224"/>
      <c r="PZR2" s="224"/>
      <c r="PZS2" s="224"/>
      <c r="PZT2" s="224"/>
      <c r="PZU2" s="224"/>
      <c r="PZV2" s="224"/>
      <c r="PZW2" s="224"/>
      <c r="PZX2" s="224"/>
      <c r="PZY2" s="224"/>
      <c r="PZZ2" s="224"/>
      <c r="QAA2" s="224"/>
      <c r="QAB2" s="224"/>
      <c r="QAC2" s="224"/>
      <c r="QAD2" s="224"/>
      <c r="QAE2" s="224"/>
      <c r="QAF2" s="224"/>
      <c r="QAG2" s="224"/>
      <c r="QAH2" s="224"/>
      <c r="QAI2" s="224"/>
      <c r="QAJ2" s="224"/>
      <c r="QAK2" s="224"/>
      <c r="QAL2" s="224"/>
      <c r="QAM2" s="224"/>
      <c r="QAN2" s="224"/>
      <c r="QAO2" s="224"/>
      <c r="QAP2" s="224"/>
      <c r="QAQ2" s="224"/>
      <c r="QAR2" s="224"/>
      <c r="QAS2" s="224"/>
      <c r="QAT2" s="224"/>
      <c r="QAU2" s="224"/>
      <c r="QAV2" s="224"/>
      <c r="QAW2" s="224"/>
      <c r="QAX2" s="224"/>
      <c r="QAY2" s="224"/>
      <c r="QAZ2" s="224"/>
      <c r="QBA2" s="224"/>
      <c r="QBB2" s="224"/>
      <c r="QBC2" s="224"/>
      <c r="QBD2" s="224"/>
      <c r="QBE2" s="224"/>
      <c r="QBF2" s="224"/>
      <c r="QBG2" s="224"/>
      <c r="QBH2" s="224"/>
      <c r="QBI2" s="224"/>
      <c r="QBJ2" s="224"/>
      <c r="QBK2" s="224"/>
      <c r="QBL2" s="224"/>
      <c r="QBM2" s="224"/>
      <c r="QBN2" s="224"/>
      <c r="QBO2" s="224"/>
      <c r="QBP2" s="224"/>
      <c r="QBQ2" s="224"/>
      <c r="QBR2" s="224"/>
      <c r="QBS2" s="224"/>
      <c r="QBT2" s="224"/>
      <c r="QBU2" s="224"/>
      <c r="QBV2" s="224"/>
      <c r="QBW2" s="224"/>
      <c r="QBX2" s="224"/>
      <c r="QBY2" s="224"/>
      <c r="QBZ2" s="224"/>
      <c r="QCA2" s="224"/>
      <c r="QCB2" s="224"/>
      <c r="QCC2" s="224"/>
      <c r="QCD2" s="224"/>
      <c r="QCE2" s="224"/>
      <c r="QCF2" s="224"/>
      <c r="QCG2" s="224"/>
      <c r="QCH2" s="224"/>
      <c r="QCI2" s="224"/>
      <c r="QCJ2" s="224"/>
      <c r="QCK2" s="224"/>
      <c r="QCL2" s="224"/>
      <c r="QCM2" s="224"/>
      <c r="QCN2" s="224"/>
      <c r="QCO2" s="224"/>
      <c r="QCP2" s="224"/>
      <c r="QCQ2" s="224"/>
      <c r="QCR2" s="224"/>
      <c r="QCS2" s="224"/>
      <c r="QCT2" s="224"/>
      <c r="QCU2" s="224"/>
      <c r="QCV2" s="224"/>
      <c r="QCW2" s="224"/>
      <c r="QCX2" s="224"/>
      <c r="QCY2" s="224"/>
      <c r="QCZ2" s="224"/>
      <c r="QDA2" s="224"/>
      <c r="QDB2" s="224"/>
      <c r="QDC2" s="224"/>
      <c r="QDD2" s="224"/>
      <c r="QDE2" s="224"/>
      <c r="QDF2" s="224"/>
      <c r="QDG2" s="224"/>
      <c r="QDH2" s="224"/>
      <c r="QDI2" s="224"/>
      <c r="QDJ2" s="224"/>
      <c r="QDK2" s="224"/>
      <c r="QDL2" s="224"/>
      <c r="QDM2" s="224"/>
      <c r="QDN2" s="224"/>
      <c r="QDO2" s="224"/>
      <c r="QDP2" s="224"/>
      <c r="QDQ2" s="224"/>
      <c r="QDR2" s="224"/>
      <c r="QDS2" s="224"/>
      <c r="QDT2" s="224"/>
      <c r="QDU2" s="224"/>
      <c r="QDV2" s="224"/>
      <c r="QDW2" s="224"/>
      <c r="QDX2" s="224"/>
      <c r="QDY2" s="224"/>
      <c r="QDZ2" s="224"/>
      <c r="QEA2" s="224"/>
      <c r="QEB2" s="224"/>
      <c r="QEC2" s="224"/>
      <c r="QED2" s="224"/>
      <c r="QEE2" s="224"/>
      <c r="QEF2" s="224"/>
      <c r="QEG2" s="224"/>
      <c r="QEH2" s="224"/>
      <c r="QEI2" s="224"/>
      <c r="QEJ2" s="224"/>
      <c r="QEK2" s="224"/>
      <c r="QEL2" s="224"/>
      <c r="QEM2" s="224"/>
      <c r="QEN2" s="224"/>
      <c r="QEO2" s="224"/>
      <c r="QEP2" s="224"/>
      <c r="QEQ2" s="224"/>
      <c r="QER2" s="224"/>
      <c r="QES2" s="224"/>
      <c r="QET2" s="224"/>
      <c r="QEU2" s="224"/>
      <c r="QEV2" s="224"/>
      <c r="QEW2" s="224"/>
      <c r="QEX2" s="224"/>
      <c r="QEY2" s="224"/>
      <c r="QEZ2" s="224"/>
      <c r="QFA2" s="224"/>
      <c r="QFB2" s="224"/>
      <c r="QFC2" s="224"/>
      <c r="QFD2" s="224"/>
      <c r="QFE2" s="224"/>
      <c r="QFF2" s="224"/>
      <c r="QFG2" s="224"/>
      <c r="QFH2" s="224"/>
      <c r="QFI2" s="224"/>
      <c r="QFJ2" s="224"/>
      <c r="QFK2" s="224"/>
      <c r="QFL2" s="224"/>
      <c r="QFM2" s="224"/>
      <c r="QFN2" s="224"/>
      <c r="QFO2" s="224"/>
      <c r="QFP2" s="224"/>
      <c r="QFQ2" s="224"/>
      <c r="QFR2" s="224"/>
      <c r="QFS2" s="224"/>
      <c r="QFT2" s="224"/>
      <c r="QFU2" s="224"/>
      <c r="QFV2" s="224"/>
      <c r="QFW2" s="224"/>
      <c r="QFX2" s="224"/>
      <c r="QFY2" s="224"/>
      <c r="QFZ2" s="224"/>
      <c r="QGA2" s="224"/>
      <c r="QGB2" s="224"/>
      <c r="QGC2" s="224"/>
      <c r="QGD2" s="224"/>
      <c r="QGE2" s="224"/>
      <c r="QGF2" s="224"/>
      <c r="QGG2" s="224"/>
      <c r="QGH2" s="224"/>
      <c r="QGI2" s="224"/>
      <c r="QGJ2" s="224"/>
      <c r="QGK2" s="224"/>
      <c r="QGL2" s="224"/>
      <c r="QGM2" s="224"/>
      <c r="QGN2" s="224"/>
      <c r="QGO2" s="224"/>
      <c r="QGP2" s="224"/>
      <c r="QGQ2" s="224"/>
      <c r="QGR2" s="224"/>
      <c r="QGS2" s="224"/>
      <c r="QGT2" s="224"/>
      <c r="QGU2" s="224"/>
      <c r="QGV2" s="224"/>
      <c r="QGW2" s="224"/>
      <c r="QGX2" s="224"/>
      <c r="QGY2" s="224"/>
      <c r="QGZ2" s="224"/>
      <c r="QHA2" s="224"/>
      <c r="QHB2" s="224"/>
      <c r="QHC2" s="224"/>
      <c r="QHD2" s="224"/>
      <c r="QHE2" s="224"/>
      <c r="QHF2" s="224"/>
      <c r="QHG2" s="224"/>
      <c r="QHH2" s="224"/>
      <c r="QHI2" s="224"/>
      <c r="QHJ2" s="224"/>
      <c r="QHK2" s="224"/>
      <c r="QHL2" s="224"/>
      <c r="QHM2" s="224"/>
      <c r="QHN2" s="224"/>
      <c r="QHO2" s="224"/>
      <c r="QHP2" s="224"/>
      <c r="QHQ2" s="224"/>
      <c r="QHR2" s="224"/>
      <c r="QHS2" s="224"/>
      <c r="QHT2" s="224"/>
      <c r="QHU2" s="224"/>
      <c r="QHV2" s="224"/>
      <c r="QHW2" s="224"/>
      <c r="QHX2" s="224"/>
      <c r="QHY2" s="224"/>
      <c r="QHZ2" s="224"/>
      <c r="QIA2" s="224"/>
      <c r="QIB2" s="224"/>
      <c r="QIC2" s="224"/>
      <c r="QID2" s="224"/>
      <c r="QIE2" s="224"/>
      <c r="QIF2" s="224"/>
      <c r="QIG2" s="224"/>
      <c r="QIH2" s="224"/>
      <c r="QII2" s="224"/>
      <c r="QIJ2" s="224"/>
      <c r="QIK2" s="224"/>
      <c r="QIL2" s="224"/>
      <c r="QIM2" s="224"/>
      <c r="QIN2" s="224"/>
      <c r="QIO2" s="224"/>
      <c r="QIP2" s="224"/>
      <c r="QIQ2" s="224"/>
      <c r="QIR2" s="224"/>
      <c r="QIS2" s="224"/>
      <c r="QIT2" s="224"/>
      <c r="QIU2" s="224"/>
      <c r="QIV2" s="224"/>
      <c r="QIW2" s="224"/>
      <c r="QIX2" s="224"/>
      <c r="QIY2" s="224"/>
      <c r="QIZ2" s="224"/>
      <c r="QJA2" s="224"/>
      <c r="QJB2" s="224"/>
      <c r="QJC2" s="224"/>
      <c r="QJD2" s="224"/>
      <c r="QJE2" s="224"/>
      <c r="QJF2" s="224"/>
      <c r="QJG2" s="224"/>
      <c r="QJH2" s="224"/>
      <c r="QJI2" s="224"/>
      <c r="QJJ2" s="224"/>
      <c r="QJK2" s="224"/>
      <c r="QJL2" s="224"/>
      <c r="QJM2" s="224"/>
      <c r="QJN2" s="224"/>
      <c r="QJO2" s="224"/>
      <c r="QJP2" s="224"/>
      <c r="QJQ2" s="224"/>
      <c r="QJR2" s="224"/>
      <c r="QJS2" s="224"/>
      <c r="QJT2" s="224"/>
      <c r="QJU2" s="224"/>
      <c r="QJV2" s="224"/>
      <c r="QJW2" s="224"/>
      <c r="QJX2" s="224"/>
      <c r="QJY2" s="224"/>
      <c r="QJZ2" s="224"/>
      <c r="QKA2" s="224"/>
      <c r="QKB2" s="224"/>
      <c r="QKC2" s="224"/>
      <c r="QKD2" s="224"/>
      <c r="QKE2" s="224"/>
      <c r="QKF2" s="224"/>
      <c r="QKG2" s="224"/>
      <c r="QKH2" s="224"/>
      <c r="QKI2" s="224"/>
      <c r="QKJ2" s="224"/>
      <c r="QKK2" s="224"/>
      <c r="QKL2" s="224"/>
      <c r="QKM2" s="224"/>
      <c r="QKN2" s="224"/>
      <c r="QKO2" s="224"/>
      <c r="QKP2" s="224"/>
      <c r="QKQ2" s="224"/>
      <c r="QKR2" s="224"/>
      <c r="QKS2" s="224"/>
      <c r="QKT2" s="224"/>
      <c r="QKU2" s="224"/>
      <c r="QKV2" s="224"/>
      <c r="QKW2" s="224"/>
      <c r="QKX2" s="224"/>
      <c r="QKY2" s="224"/>
      <c r="QKZ2" s="224"/>
      <c r="QLA2" s="224"/>
      <c r="QLB2" s="224"/>
      <c r="QLC2" s="224"/>
      <c r="QLD2" s="224"/>
      <c r="QLE2" s="224"/>
      <c r="QLF2" s="224"/>
      <c r="QLG2" s="224"/>
      <c r="QLH2" s="224"/>
      <c r="QLI2" s="224"/>
      <c r="QLJ2" s="224"/>
      <c r="QLK2" s="224"/>
      <c r="QLL2" s="224"/>
      <c r="QLM2" s="224"/>
      <c r="QLN2" s="224"/>
      <c r="QLO2" s="224"/>
      <c r="QLP2" s="224"/>
      <c r="QLQ2" s="224"/>
      <c r="QLR2" s="224"/>
      <c r="QLS2" s="224"/>
      <c r="QLT2" s="224"/>
      <c r="QLU2" s="224"/>
      <c r="QLV2" s="224"/>
      <c r="QLW2" s="224"/>
      <c r="QLX2" s="224"/>
      <c r="QLY2" s="224"/>
      <c r="QLZ2" s="224"/>
      <c r="QMA2" s="224"/>
      <c r="QMB2" s="224"/>
      <c r="QMC2" s="224"/>
      <c r="QMD2" s="224"/>
      <c r="QME2" s="224"/>
      <c r="QMF2" s="224"/>
      <c r="QMG2" s="224"/>
      <c r="QMH2" s="224"/>
      <c r="QMI2" s="224"/>
      <c r="QMJ2" s="224"/>
      <c r="QMK2" s="224"/>
      <c r="QML2" s="224"/>
      <c r="QMM2" s="224"/>
      <c r="QMN2" s="224"/>
      <c r="QMO2" s="224"/>
      <c r="QMP2" s="224"/>
      <c r="QMQ2" s="224"/>
      <c r="QMR2" s="224"/>
      <c r="QMS2" s="224"/>
      <c r="QMT2" s="224"/>
      <c r="QMU2" s="224"/>
      <c r="QMV2" s="224"/>
      <c r="QMW2" s="224"/>
      <c r="QMX2" s="224"/>
      <c r="QMY2" s="224"/>
      <c r="QMZ2" s="224"/>
      <c r="QNA2" s="224"/>
      <c r="QNB2" s="224"/>
      <c r="QNC2" s="224"/>
      <c r="QND2" s="224"/>
      <c r="QNE2" s="224"/>
      <c r="QNF2" s="224"/>
      <c r="QNG2" s="224"/>
      <c r="QNH2" s="224"/>
      <c r="QNI2" s="224"/>
      <c r="QNJ2" s="224"/>
      <c r="QNK2" s="224"/>
      <c r="QNL2" s="224"/>
      <c r="QNM2" s="224"/>
      <c r="QNN2" s="224"/>
      <c r="QNO2" s="224"/>
      <c r="QNP2" s="224"/>
      <c r="QNQ2" s="224"/>
      <c r="QNR2" s="224"/>
      <c r="QNS2" s="224"/>
      <c r="QNT2" s="224"/>
      <c r="QNU2" s="224"/>
      <c r="QNV2" s="224"/>
      <c r="QNW2" s="224"/>
      <c r="QNX2" s="224"/>
      <c r="QNY2" s="224"/>
      <c r="QNZ2" s="224"/>
      <c r="QOA2" s="224"/>
      <c r="QOB2" s="224"/>
      <c r="QOC2" s="224"/>
      <c r="QOD2" s="224"/>
      <c r="QOE2" s="224"/>
      <c r="QOF2" s="224"/>
      <c r="QOG2" s="224"/>
      <c r="QOH2" s="224"/>
      <c r="QOI2" s="224"/>
      <c r="QOJ2" s="224"/>
      <c r="QOK2" s="224"/>
      <c r="QOL2" s="224"/>
      <c r="QOM2" s="224"/>
      <c r="QON2" s="224"/>
      <c r="QOO2" s="224"/>
      <c r="QOP2" s="224"/>
      <c r="QOQ2" s="224"/>
      <c r="QOR2" s="224"/>
      <c r="QOS2" s="224"/>
      <c r="QOT2" s="224"/>
      <c r="QOU2" s="224"/>
      <c r="QOV2" s="224"/>
      <c r="QOW2" s="224"/>
      <c r="QOX2" s="224"/>
      <c r="QOY2" s="224"/>
      <c r="QOZ2" s="224"/>
      <c r="QPA2" s="224"/>
      <c r="QPB2" s="224"/>
      <c r="QPC2" s="224"/>
      <c r="QPD2" s="224"/>
      <c r="QPE2" s="224"/>
      <c r="QPF2" s="224"/>
      <c r="QPG2" s="224"/>
      <c r="QPH2" s="224"/>
      <c r="QPI2" s="224"/>
      <c r="QPJ2" s="224"/>
      <c r="QPK2" s="224"/>
      <c r="QPL2" s="224"/>
      <c r="QPM2" s="224"/>
      <c r="QPN2" s="224"/>
      <c r="QPO2" s="224"/>
      <c r="QPP2" s="224"/>
      <c r="QPQ2" s="224"/>
      <c r="QPR2" s="224"/>
      <c r="QPS2" s="224"/>
      <c r="QPT2" s="224"/>
      <c r="QPU2" s="224"/>
      <c r="QPV2" s="224"/>
      <c r="QPW2" s="224"/>
      <c r="QPX2" s="224"/>
      <c r="QPY2" s="224"/>
      <c r="QPZ2" s="224"/>
      <c r="QQA2" s="224"/>
      <c r="QQB2" s="224"/>
      <c r="QQC2" s="224"/>
      <c r="QQD2" s="224"/>
      <c r="QQE2" s="224"/>
      <c r="QQF2" s="224"/>
      <c r="QQG2" s="224"/>
      <c r="QQH2" s="224"/>
      <c r="QQI2" s="224"/>
      <c r="QQJ2" s="224"/>
      <c r="QQK2" s="224"/>
      <c r="QQL2" s="224"/>
      <c r="QQM2" s="224"/>
      <c r="QQN2" s="224"/>
      <c r="QQO2" s="224"/>
      <c r="QQP2" s="224"/>
      <c r="QQQ2" s="224"/>
      <c r="QQR2" s="224"/>
      <c r="QQS2" s="224"/>
      <c r="QQT2" s="224"/>
      <c r="QQU2" s="224"/>
      <c r="QQV2" s="224"/>
      <c r="QQW2" s="224"/>
      <c r="QQX2" s="224"/>
      <c r="QQY2" s="224"/>
      <c r="QQZ2" s="224"/>
      <c r="QRA2" s="224"/>
      <c r="QRB2" s="224"/>
      <c r="QRC2" s="224"/>
      <c r="QRD2" s="224"/>
      <c r="QRE2" s="224"/>
      <c r="QRF2" s="224"/>
      <c r="QRG2" s="224"/>
      <c r="QRH2" s="224"/>
      <c r="QRI2" s="224"/>
      <c r="QRJ2" s="224"/>
      <c r="QRK2" s="224"/>
      <c r="QRL2" s="224"/>
      <c r="QRM2" s="224"/>
      <c r="QRN2" s="224"/>
      <c r="QRO2" s="224"/>
      <c r="QRP2" s="224"/>
      <c r="QRQ2" s="224"/>
      <c r="QRR2" s="224"/>
      <c r="QRS2" s="224"/>
      <c r="QRT2" s="224"/>
      <c r="QRU2" s="224"/>
      <c r="QRV2" s="224"/>
      <c r="QRW2" s="224"/>
      <c r="QRX2" s="224"/>
      <c r="QRY2" s="224"/>
      <c r="QRZ2" s="224"/>
      <c r="QSA2" s="224"/>
      <c r="QSB2" s="224"/>
      <c r="QSC2" s="224"/>
      <c r="QSD2" s="224"/>
      <c r="QSE2" s="224"/>
      <c r="QSF2" s="224"/>
      <c r="QSG2" s="224"/>
      <c r="QSH2" s="224"/>
      <c r="QSI2" s="224"/>
      <c r="QSJ2" s="224"/>
      <c r="QSK2" s="224"/>
      <c r="QSL2" s="224"/>
      <c r="QSM2" s="224"/>
      <c r="QSN2" s="224"/>
      <c r="QSO2" s="224"/>
      <c r="QSP2" s="224"/>
      <c r="QSQ2" s="224"/>
      <c r="QSR2" s="224"/>
      <c r="QSS2" s="224"/>
      <c r="QST2" s="224"/>
      <c r="QSU2" s="224"/>
      <c r="QSV2" s="224"/>
      <c r="QSW2" s="224"/>
      <c r="QSX2" s="224"/>
      <c r="QSY2" s="224"/>
      <c r="QSZ2" s="224"/>
      <c r="QTA2" s="224"/>
      <c r="QTB2" s="224"/>
      <c r="QTC2" s="224"/>
      <c r="QTD2" s="224"/>
      <c r="QTE2" s="224"/>
      <c r="QTF2" s="224"/>
      <c r="QTG2" s="224"/>
      <c r="QTH2" s="224"/>
      <c r="QTI2" s="224"/>
      <c r="QTJ2" s="224"/>
      <c r="QTK2" s="224"/>
      <c r="QTL2" s="224"/>
      <c r="QTM2" s="224"/>
      <c r="QTN2" s="224"/>
      <c r="QTO2" s="224"/>
      <c r="QTP2" s="224"/>
      <c r="QTQ2" s="224"/>
      <c r="QTR2" s="224"/>
      <c r="QTS2" s="224"/>
      <c r="QTT2" s="224"/>
      <c r="QTU2" s="224"/>
      <c r="QTV2" s="224"/>
      <c r="QTW2" s="224"/>
      <c r="QTX2" s="224"/>
      <c r="QTY2" s="224"/>
      <c r="QTZ2" s="224"/>
      <c r="QUA2" s="224"/>
      <c r="QUB2" s="224"/>
      <c r="QUC2" s="224"/>
      <c r="QUD2" s="224"/>
      <c r="QUE2" s="224"/>
      <c r="QUF2" s="224"/>
      <c r="QUG2" s="224"/>
      <c r="QUH2" s="224"/>
      <c r="QUI2" s="224"/>
      <c r="QUJ2" s="224"/>
      <c r="QUK2" s="224"/>
      <c r="QUL2" s="224"/>
      <c r="QUM2" s="224"/>
      <c r="QUN2" s="224"/>
      <c r="QUO2" s="224"/>
      <c r="QUP2" s="224"/>
      <c r="QUQ2" s="224"/>
      <c r="QUR2" s="224"/>
      <c r="QUS2" s="224"/>
      <c r="QUT2" s="224"/>
      <c r="QUU2" s="224"/>
      <c r="QUV2" s="224"/>
      <c r="QUW2" s="224"/>
      <c r="QUX2" s="224"/>
      <c r="QUY2" s="224"/>
      <c r="QUZ2" s="224"/>
      <c r="QVA2" s="224"/>
      <c r="QVB2" s="224"/>
      <c r="QVC2" s="224"/>
      <c r="QVD2" s="224"/>
      <c r="QVE2" s="224"/>
      <c r="QVF2" s="224"/>
      <c r="QVG2" s="224"/>
      <c r="QVH2" s="224"/>
      <c r="QVI2" s="224"/>
      <c r="QVJ2" s="224"/>
      <c r="QVK2" s="224"/>
      <c r="QVL2" s="224"/>
      <c r="QVM2" s="224"/>
      <c r="QVN2" s="224"/>
      <c r="QVO2" s="224"/>
      <c r="QVP2" s="224"/>
      <c r="QVQ2" s="224"/>
      <c r="QVR2" s="224"/>
      <c r="QVS2" s="224"/>
      <c r="QVT2" s="224"/>
      <c r="QVU2" s="224"/>
      <c r="QVV2" s="224"/>
      <c r="QVW2" s="224"/>
      <c r="QVX2" s="224"/>
      <c r="QVY2" s="224"/>
      <c r="QVZ2" s="224"/>
      <c r="QWA2" s="224"/>
      <c r="QWB2" s="224"/>
      <c r="QWC2" s="224"/>
      <c r="QWD2" s="224"/>
      <c r="QWE2" s="224"/>
      <c r="QWF2" s="224"/>
      <c r="QWG2" s="224"/>
      <c r="QWH2" s="224"/>
      <c r="QWI2" s="224"/>
      <c r="QWJ2" s="224"/>
      <c r="QWK2" s="224"/>
      <c r="QWL2" s="224"/>
      <c r="QWM2" s="224"/>
      <c r="QWN2" s="224"/>
      <c r="QWO2" s="224"/>
      <c r="QWP2" s="224"/>
      <c r="QWQ2" s="224"/>
      <c r="QWR2" s="224"/>
      <c r="QWS2" s="224"/>
      <c r="QWT2" s="224"/>
      <c r="QWU2" s="224"/>
      <c r="QWV2" s="224"/>
      <c r="QWW2" s="224"/>
      <c r="QWX2" s="224"/>
      <c r="QWY2" s="224"/>
      <c r="QWZ2" s="224"/>
      <c r="QXA2" s="224"/>
      <c r="QXB2" s="224"/>
      <c r="QXC2" s="224"/>
      <c r="QXD2" s="224"/>
      <c r="QXE2" s="224"/>
      <c r="QXF2" s="224"/>
      <c r="QXG2" s="224"/>
      <c r="QXH2" s="224"/>
      <c r="QXI2" s="224"/>
      <c r="QXJ2" s="224"/>
      <c r="QXK2" s="224"/>
      <c r="QXL2" s="224"/>
      <c r="QXM2" s="224"/>
      <c r="QXN2" s="224"/>
      <c r="QXO2" s="224"/>
      <c r="QXP2" s="224"/>
      <c r="QXQ2" s="224"/>
      <c r="QXR2" s="224"/>
      <c r="QXS2" s="224"/>
      <c r="QXT2" s="224"/>
      <c r="QXU2" s="224"/>
      <c r="QXV2" s="224"/>
      <c r="QXW2" s="224"/>
      <c r="QXX2" s="224"/>
      <c r="QXY2" s="224"/>
      <c r="QXZ2" s="224"/>
      <c r="QYA2" s="224"/>
      <c r="QYB2" s="224"/>
      <c r="QYC2" s="224"/>
      <c r="QYD2" s="224"/>
      <c r="QYE2" s="224"/>
      <c r="QYF2" s="224"/>
      <c r="QYG2" s="224"/>
      <c r="QYH2" s="224"/>
      <c r="QYI2" s="224"/>
      <c r="QYJ2" s="224"/>
      <c r="QYK2" s="224"/>
      <c r="QYL2" s="224"/>
      <c r="QYM2" s="224"/>
      <c r="QYN2" s="224"/>
      <c r="QYO2" s="224"/>
      <c r="QYP2" s="224"/>
      <c r="QYQ2" s="224"/>
      <c r="QYR2" s="224"/>
      <c r="QYS2" s="224"/>
      <c r="QYT2" s="224"/>
      <c r="QYU2" s="224"/>
      <c r="QYV2" s="224"/>
      <c r="QYW2" s="224"/>
      <c r="QYX2" s="224"/>
      <c r="QYY2" s="224"/>
      <c r="QYZ2" s="224"/>
      <c r="QZA2" s="224"/>
      <c r="QZB2" s="224"/>
      <c r="QZC2" s="224"/>
      <c r="QZD2" s="224"/>
      <c r="QZE2" s="224"/>
      <c r="QZF2" s="224"/>
      <c r="QZG2" s="224"/>
      <c r="QZH2" s="224"/>
      <c r="QZI2" s="224"/>
      <c r="QZJ2" s="224"/>
      <c r="QZK2" s="224"/>
      <c r="QZL2" s="224"/>
      <c r="QZM2" s="224"/>
      <c r="QZN2" s="224"/>
      <c r="QZO2" s="224"/>
      <c r="QZP2" s="224"/>
      <c r="QZQ2" s="224"/>
      <c r="QZR2" s="224"/>
      <c r="QZS2" s="224"/>
      <c r="QZT2" s="224"/>
      <c r="QZU2" s="224"/>
      <c r="QZV2" s="224"/>
      <c r="QZW2" s="224"/>
      <c r="QZX2" s="224"/>
      <c r="QZY2" s="224"/>
      <c r="QZZ2" s="224"/>
      <c r="RAA2" s="224"/>
      <c r="RAB2" s="224"/>
      <c r="RAC2" s="224"/>
      <c r="RAD2" s="224"/>
      <c r="RAE2" s="224"/>
      <c r="RAF2" s="224"/>
      <c r="RAG2" s="224"/>
      <c r="RAH2" s="224"/>
      <c r="RAI2" s="224"/>
      <c r="RAJ2" s="224"/>
      <c r="RAK2" s="224"/>
      <c r="RAL2" s="224"/>
      <c r="RAM2" s="224"/>
      <c r="RAN2" s="224"/>
      <c r="RAO2" s="224"/>
      <c r="RAP2" s="224"/>
      <c r="RAQ2" s="224"/>
      <c r="RAR2" s="224"/>
      <c r="RAS2" s="224"/>
      <c r="RAT2" s="224"/>
      <c r="RAU2" s="224"/>
      <c r="RAV2" s="224"/>
      <c r="RAW2" s="224"/>
      <c r="RAX2" s="224"/>
      <c r="RAY2" s="224"/>
      <c r="RAZ2" s="224"/>
      <c r="RBA2" s="224"/>
      <c r="RBB2" s="224"/>
      <c r="RBC2" s="224"/>
      <c r="RBD2" s="224"/>
      <c r="RBE2" s="224"/>
      <c r="RBF2" s="224"/>
      <c r="RBG2" s="224"/>
      <c r="RBH2" s="224"/>
      <c r="RBI2" s="224"/>
      <c r="RBJ2" s="224"/>
      <c r="RBK2" s="224"/>
      <c r="RBL2" s="224"/>
      <c r="RBM2" s="224"/>
      <c r="RBN2" s="224"/>
      <c r="RBO2" s="224"/>
      <c r="RBP2" s="224"/>
      <c r="RBQ2" s="224"/>
      <c r="RBR2" s="224"/>
      <c r="RBS2" s="224"/>
      <c r="RBT2" s="224"/>
      <c r="RBU2" s="224"/>
      <c r="RBV2" s="224"/>
      <c r="RBW2" s="224"/>
      <c r="RBX2" s="224"/>
      <c r="RBY2" s="224"/>
      <c r="RBZ2" s="224"/>
      <c r="RCA2" s="224"/>
      <c r="RCB2" s="224"/>
      <c r="RCC2" s="224"/>
      <c r="RCD2" s="224"/>
      <c r="RCE2" s="224"/>
      <c r="RCF2" s="224"/>
      <c r="RCG2" s="224"/>
      <c r="RCH2" s="224"/>
      <c r="RCI2" s="224"/>
      <c r="RCJ2" s="224"/>
      <c r="RCK2" s="224"/>
      <c r="RCL2" s="224"/>
      <c r="RCM2" s="224"/>
      <c r="RCN2" s="224"/>
      <c r="RCO2" s="224"/>
      <c r="RCP2" s="224"/>
      <c r="RCQ2" s="224"/>
      <c r="RCR2" s="224"/>
      <c r="RCS2" s="224"/>
      <c r="RCT2" s="224"/>
      <c r="RCU2" s="224"/>
      <c r="RCV2" s="224"/>
      <c r="RCW2" s="224"/>
      <c r="RCX2" s="224"/>
      <c r="RCY2" s="224"/>
      <c r="RCZ2" s="224"/>
      <c r="RDA2" s="224"/>
      <c r="RDB2" s="224"/>
      <c r="RDC2" s="224"/>
      <c r="RDD2" s="224"/>
      <c r="RDE2" s="224"/>
      <c r="RDF2" s="224"/>
      <c r="RDG2" s="224"/>
      <c r="RDH2" s="224"/>
      <c r="RDI2" s="224"/>
      <c r="RDJ2" s="224"/>
      <c r="RDK2" s="224"/>
      <c r="RDL2" s="224"/>
      <c r="RDM2" s="224"/>
      <c r="RDN2" s="224"/>
      <c r="RDO2" s="224"/>
      <c r="RDP2" s="224"/>
      <c r="RDQ2" s="224"/>
      <c r="RDR2" s="224"/>
      <c r="RDS2" s="224"/>
      <c r="RDT2" s="224"/>
      <c r="RDU2" s="224"/>
      <c r="RDV2" s="224"/>
      <c r="RDW2" s="224"/>
      <c r="RDX2" s="224"/>
      <c r="RDY2" s="224"/>
      <c r="RDZ2" s="224"/>
      <c r="REA2" s="224"/>
      <c r="REB2" s="224"/>
      <c r="REC2" s="224"/>
      <c r="RED2" s="224"/>
      <c r="REE2" s="224"/>
      <c r="REF2" s="224"/>
      <c r="REG2" s="224"/>
      <c r="REH2" s="224"/>
      <c r="REI2" s="224"/>
      <c r="REJ2" s="224"/>
      <c r="REK2" s="224"/>
      <c r="REL2" s="224"/>
      <c r="REM2" s="224"/>
      <c r="REN2" s="224"/>
      <c r="REO2" s="224"/>
      <c r="REP2" s="224"/>
      <c r="REQ2" s="224"/>
      <c r="RER2" s="224"/>
      <c r="RES2" s="224"/>
      <c r="RET2" s="224"/>
      <c r="REU2" s="224"/>
      <c r="REV2" s="224"/>
      <c r="REW2" s="224"/>
      <c r="REX2" s="224"/>
      <c r="REY2" s="224"/>
      <c r="REZ2" s="224"/>
      <c r="RFA2" s="224"/>
      <c r="RFB2" s="224"/>
      <c r="RFC2" s="224"/>
      <c r="RFD2" s="224"/>
      <c r="RFE2" s="224"/>
      <c r="RFF2" s="224"/>
      <c r="RFG2" s="224"/>
      <c r="RFH2" s="224"/>
      <c r="RFI2" s="224"/>
      <c r="RFJ2" s="224"/>
      <c r="RFK2" s="224"/>
      <c r="RFL2" s="224"/>
      <c r="RFM2" s="224"/>
      <c r="RFN2" s="224"/>
      <c r="RFO2" s="224"/>
      <c r="RFP2" s="224"/>
      <c r="RFQ2" s="224"/>
      <c r="RFR2" s="224"/>
      <c r="RFS2" s="224"/>
      <c r="RFT2" s="224"/>
      <c r="RFU2" s="224"/>
      <c r="RFV2" s="224"/>
      <c r="RFW2" s="224"/>
      <c r="RFX2" s="224"/>
      <c r="RFY2" s="224"/>
      <c r="RFZ2" s="224"/>
      <c r="RGA2" s="224"/>
      <c r="RGB2" s="224"/>
      <c r="RGC2" s="224"/>
      <c r="RGD2" s="224"/>
      <c r="RGE2" s="224"/>
      <c r="RGF2" s="224"/>
      <c r="RGG2" s="224"/>
      <c r="RGH2" s="224"/>
      <c r="RGI2" s="224"/>
      <c r="RGJ2" s="224"/>
      <c r="RGK2" s="224"/>
      <c r="RGL2" s="224"/>
      <c r="RGM2" s="224"/>
      <c r="RGN2" s="224"/>
      <c r="RGO2" s="224"/>
      <c r="RGP2" s="224"/>
      <c r="RGQ2" s="224"/>
      <c r="RGR2" s="224"/>
      <c r="RGS2" s="224"/>
      <c r="RGT2" s="224"/>
      <c r="RGU2" s="224"/>
      <c r="RGV2" s="224"/>
      <c r="RGW2" s="224"/>
      <c r="RGX2" s="224"/>
      <c r="RGY2" s="224"/>
      <c r="RGZ2" s="224"/>
      <c r="RHA2" s="224"/>
      <c r="RHB2" s="224"/>
      <c r="RHC2" s="224"/>
      <c r="RHD2" s="224"/>
      <c r="RHE2" s="224"/>
      <c r="RHF2" s="224"/>
      <c r="RHG2" s="224"/>
      <c r="RHH2" s="224"/>
      <c r="RHI2" s="224"/>
      <c r="RHJ2" s="224"/>
      <c r="RHK2" s="224"/>
      <c r="RHL2" s="224"/>
      <c r="RHM2" s="224"/>
      <c r="RHN2" s="224"/>
      <c r="RHO2" s="224"/>
      <c r="RHP2" s="224"/>
      <c r="RHQ2" s="224"/>
      <c r="RHR2" s="224"/>
      <c r="RHS2" s="224"/>
      <c r="RHT2" s="224"/>
      <c r="RHU2" s="224"/>
      <c r="RHV2" s="224"/>
      <c r="RHW2" s="224"/>
      <c r="RHX2" s="224"/>
      <c r="RHY2" s="224"/>
      <c r="RHZ2" s="224"/>
      <c r="RIA2" s="224"/>
      <c r="RIB2" s="224"/>
      <c r="RIC2" s="224"/>
      <c r="RID2" s="224"/>
      <c r="RIE2" s="224"/>
      <c r="RIF2" s="224"/>
      <c r="RIG2" s="224"/>
      <c r="RIH2" s="224"/>
      <c r="RII2" s="224"/>
      <c r="RIJ2" s="224"/>
      <c r="RIK2" s="224"/>
      <c r="RIL2" s="224"/>
      <c r="RIM2" s="224"/>
      <c r="RIN2" s="224"/>
      <c r="RIO2" s="224"/>
      <c r="RIP2" s="224"/>
      <c r="RIQ2" s="224"/>
      <c r="RIR2" s="224"/>
      <c r="RIS2" s="224"/>
      <c r="RIT2" s="224"/>
      <c r="RIU2" s="224"/>
      <c r="RIV2" s="224"/>
      <c r="RIW2" s="224"/>
      <c r="RIX2" s="224"/>
      <c r="RIY2" s="224"/>
      <c r="RIZ2" s="224"/>
      <c r="RJA2" s="224"/>
      <c r="RJB2" s="224"/>
      <c r="RJC2" s="224"/>
      <c r="RJD2" s="224"/>
      <c r="RJE2" s="224"/>
      <c r="RJF2" s="224"/>
      <c r="RJG2" s="224"/>
      <c r="RJH2" s="224"/>
      <c r="RJI2" s="224"/>
      <c r="RJJ2" s="224"/>
      <c r="RJK2" s="224"/>
      <c r="RJL2" s="224"/>
      <c r="RJM2" s="224"/>
      <c r="RJN2" s="224"/>
      <c r="RJO2" s="224"/>
      <c r="RJP2" s="224"/>
      <c r="RJQ2" s="224"/>
      <c r="RJR2" s="224"/>
      <c r="RJS2" s="224"/>
      <c r="RJT2" s="224"/>
      <c r="RJU2" s="224"/>
      <c r="RJV2" s="224"/>
      <c r="RJW2" s="224"/>
      <c r="RJX2" s="224"/>
      <c r="RJY2" s="224"/>
      <c r="RJZ2" s="224"/>
      <c r="RKA2" s="224"/>
      <c r="RKB2" s="224"/>
      <c r="RKC2" s="224"/>
      <c r="RKD2" s="224"/>
      <c r="RKE2" s="224"/>
      <c r="RKF2" s="224"/>
      <c r="RKG2" s="224"/>
      <c r="RKH2" s="224"/>
      <c r="RKI2" s="224"/>
      <c r="RKJ2" s="224"/>
      <c r="RKK2" s="224"/>
      <c r="RKL2" s="224"/>
      <c r="RKM2" s="224"/>
      <c r="RKN2" s="224"/>
      <c r="RKO2" s="224"/>
      <c r="RKP2" s="224"/>
      <c r="RKQ2" s="224"/>
      <c r="RKR2" s="224"/>
      <c r="RKS2" s="224"/>
      <c r="RKT2" s="224"/>
      <c r="RKU2" s="224"/>
      <c r="RKV2" s="224"/>
      <c r="RKW2" s="224"/>
      <c r="RKX2" s="224"/>
      <c r="RKY2" s="224"/>
      <c r="RKZ2" s="224"/>
      <c r="RLA2" s="224"/>
      <c r="RLB2" s="224"/>
      <c r="RLC2" s="224"/>
      <c r="RLD2" s="224"/>
      <c r="RLE2" s="224"/>
      <c r="RLF2" s="224"/>
      <c r="RLG2" s="224"/>
      <c r="RLH2" s="224"/>
      <c r="RLI2" s="224"/>
      <c r="RLJ2" s="224"/>
      <c r="RLK2" s="224"/>
      <c r="RLL2" s="224"/>
      <c r="RLM2" s="224"/>
      <c r="RLN2" s="224"/>
      <c r="RLO2" s="224"/>
      <c r="RLP2" s="224"/>
      <c r="RLQ2" s="224"/>
      <c r="RLR2" s="224"/>
      <c r="RLS2" s="224"/>
      <c r="RLT2" s="224"/>
      <c r="RLU2" s="224"/>
      <c r="RLV2" s="224"/>
      <c r="RLW2" s="224"/>
      <c r="RLX2" s="224"/>
      <c r="RLY2" s="224"/>
      <c r="RLZ2" s="224"/>
      <c r="RMA2" s="224"/>
      <c r="RMB2" s="224"/>
      <c r="RMC2" s="224"/>
      <c r="RMD2" s="224"/>
      <c r="RME2" s="224"/>
      <c r="RMF2" s="224"/>
      <c r="RMG2" s="224"/>
      <c r="RMH2" s="224"/>
      <c r="RMI2" s="224"/>
      <c r="RMJ2" s="224"/>
      <c r="RMK2" s="224"/>
      <c r="RML2" s="224"/>
      <c r="RMM2" s="224"/>
      <c r="RMN2" s="224"/>
      <c r="RMO2" s="224"/>
      <c r="RMP2" s="224"/>
      <c r="RMQ2" s="224"/>
      <c r="RMR2" s="224"/>
      <c r="RMS2" s="224"/>
      <c r="RMT2" s="224"/>
      <c r="RMU2" s="224"/>
      <c r="RMV2" s="224"/>
      <c r="RMW2" s="224"/>
      <c r="RMX2" s="224"/>
      <c r="RMY2" s="224"/>
      <c r="RMZ2" s="224"/>
      <c r="RNA2" s="224"/>
      <c r="RNB2" s="224"/>
      <c r="RNC2" s="224"/>
      <c r="RND2" s="224"/>
      <c r="RNE2" s="224"/>
      <c r="RNF2" s="224"/>
      <c r="RNG2" s="224"/>
      <c r="RNH2" s="224"/>
      <c r="RNI2" s="224"/>
      <c r="RNJ2" s="224"/>
      <c r="RNK2" s="224"/>
      <c r="RNL2" s="224"/>
      <c r="RNM2" s="224"/>
      <c r="RNN2" s="224"/>
      <c r="RNO2" s="224"/>
      <c r="RNP2" s="224"/>
      <c r="RNQ2" s="224"/>
      <c r="RNR2" s="224"/>
      <c r="RNS2" s="224"/>
      <c r="RNT2" s="224"/>
      <c r="RNU2" s="224"/>
      <c r="RNV2" s="224"/>
      <c r="RNW2" s="224"/>
      <c r="RNX2" s="224"/>
      <c r="RNY2" s="224"/>
      <c r="RNZ2" s="224"/>
      <c r="ROA2" s="224"/>
      <c r="ROB2" s="224"/>
      <c r="ROC2" s="224"/>
      <c r="ROD2" s="224"/>
      <c r="ROE2" s="224"/>
      <c r="ROF2" s="224"/>
      <c r="ROG2" s="224"/>
      <c r="ROH2" s="224"/>
      <c r="ROI2" s="224"/>
      <c r="ROJ2" s="224"/>
      <c r="ROK2" s="224"/>
      <c r="ROL2" s="224"/>
      <c r="ROM2" s="224"/>
      <c r="RON2" s="224"/>
      <c r="ROO2" s="224"/>
      <c r="ROP2" s="224"/>
      <c r="ROQ2" s="224"/>
      <c r="ROR2" s="224"/>
      <c r="ROS2" s="224"/>
      <c r="ROT2" s="224"/>
      <c r="ROU2" s="224"/>
      <c r="ROV2" s="224"/>
      <c r="ROW2" s="224"/>
      <c r="ROX2" s="224"/>
      <c r="ROY2" s="224"/>
      <c r="ROZ2" s="224"/>
      <c r="RPA2" s="224"/>
      <c r="RPB2" s="224"/>
      <c r="RPC2" s="224"/>
      <c r="RPD2" s="224"/>
      <c r="RPE2" s="224"/>
      <c r="RPF2" s="224"/>
      <c r="RPG2" s="224"/>
      <c r="RPH2" s="224"/>
      <c r="RPI2" s="224"/>
      <c r="RPJ2" s="224"/>
      <c r="RPK2" s="224"/>
      <c r="RPL2" s="224"/>
      <c r="RPM2" s="224"/>
      <c r="RPN2" s="224"/>
      <c r="RPO2" s="224"/>
      <c r="RPP2" s="224"/>
      <c r="RPQ2" s="224"/>
      <c r="RPR2" s="224"/>
      <c r="RPS2" s="224"/>
      <c r="RPT2" s="224"/>
      <c r="RPU2" s="224"/>
      <c r="RPV2" s="224"/>
      <c r="RPW2" s="224"/>
      <c r="RPX2" s="224"/>
      <c r="RPY2" s="224"/>
      <c r="RPZ2" s="224"/>
      <c r="RQA2" s="224"/>
      <c r="RQB2" s="224"/>
      <c r="RQC2" s="224"/>
      <c r="RQD2" s="224"/>
      <c r="RQE2" s="224"/>
      <c r="RQF2" s="224"/>
      <c r="RQG2" s="224"/>
      <c r="RQH2" s="224"/>
      <c r="RQI2" s="224"/>
      <c r="RQJ2" s="224"/>
      <c r="RQK2" s="224"/>
      <c r="RQL2" s="224"/>
      <c r="RQM2" s="224"/>
      <c r="RQN2" s="224"/>
      <c r="RQO2" s="224"/>
      <c r="RQP2" s="224"/>
      <c r="RQQ2" s="224"/>
      <c r="RQR2" s="224"/>
      <c r="RQS2" s="224"/>
      <c r="RQT2" s="224"/>
      <c r="RQU2" s="224"/>
      <c r="RQV2" s="224"/>
      <c r="RQW2" s="224"/>
      <c r="RQX2" s="224"/>
      <c r="RQY2" s="224"/>
      <c r="RQZ2" s="224"/>
      <c r="RRA2" s="224"/>
      <c r="RRB2" s="224"/>
      <c r="RRC2" s="224"/>
      <c r="RRD2" s="224"/>
      <c r="RRE2" s="224"/>
      <c r="RRF2" s="224"/>
      <c r="RRG2" s="224"/>
      <c r="RRH2" s="224"/>
      <c r="RRI2" s="224"/>
      <c r="RRJ2" s="224"/>
      <c r="RRK2" s="224"/>
      <c r="RRL2" s="224"/>
      <c r="RRM2" s="224"/>
      <c r="RRN2" s="224"/>
      <c r="RRO2" s="224"/>
      <c r="RRP2" s="224"/>
      <c r="RRQ2" s="224"/>
      <c r="RRR2" s="224"/>
      <c r="RRS2" s="224"/>
      <c r="RRT2" s="224"/>
      <c r="RRU2" s="224"/>
      <c r="RRV2" s="224"/>
      <c r="RRW2" s="224"/>
      <c r="RRX2" s="224"/>
      <c r="RRY2" s="224"/>
      <c r="RRZ2" s="224"/>
      <c r="RSA2" s="224"/>
      <c r="RSB2" s="224"/>
      <c r="RSC2" s="224"/>
      <c r="RSD2" s="224"/>
      <c r="RSE2" s="224"/>
      <c r="RSF2" s="224"/>
      <c r="RSG2" s="224"/>
      <c r="RSH2" s="224"/>
      <c r="RSI2" s="224"/>
      <c r="RSJ2" s="224"/>
      <c r="RSK2" s="224"/>
      <c r="RSL2" s="224"/>
      <c r="RSM2" s="224"/>
      <c r="RSN2" s="224"/>
      <c r="RSO2" s="224"/>
      <c r="RSP2" s="224"/>
      <c r="RSQ2" s="224"/>
      <c r="RSR2" s="224"/>
      <c r="RSS2" s="224"/>
      <c r="RST2" s="224"/>
      <c r="RSU2" s="224"/>
      <c r="RSV2" s="224"/>
      <c r="RSW2" s="224"/>
      <c r="RSX2" s="224"/>
      <c r="RSY2" s="224"/>
      <c r="RSZ2" s="224"/>
      <c r="RTA2" s="224"/>
      <c r="RTB2" s="224"/>
      <c r="RTC2" s="224"/>
      <c r="RTD2" s="224"/>
      <c r="RTE2" s="224"/>
      <c r="RTF2" s="224"/>
      <c r="RTG2" s="224"/>
      <c r="RTH2" s="224"/>
      <c r="RTI2" s="224"/>
      <c r="RTJ2" s="224"/>
      <c r="RTK2" s="224"/>
      <c r="RTL2" s="224"/>
      <c r="RTM2" s="224"/>
      <c r="RTN2" s="224"/>
      <c r="RTO2" s="224"/>
      <c r="RTP2" s="224"/>
      <c r="RTQ2" s="224"/>
      <c r="RTR2" s="224"/>
      <c r="RTS2" s="224"/>
      <c r="RTT2" s="224"/>
      <c r="RTU2" s="224"/>
      <c r="RTV2" s="224"/>
      <c r="RTW2" s="224"/>
      <c r="RTX2" s="224"/>
      <c r="RTY2" s="224"/>
      <c r="RTZ2" s="224"/>
      <c r="RUA2" s="224"/>
      <c r="RUB2" s="224"/>
      <c r="RUC2" s="224"/>
      <c r="RUD2" s="224"/>
      <c r="RUE2" s="224"/>
      <c r="RUF2" s="224"/>
      <c r="RUG2" s="224"/>
      <c r="RUH2" s="224"/>
      <c r="RUI2" s="224"/>
      <c r="RUJ2" s="224"/>
      <c r="RUK2" s="224"/>
      <c r="RUL2" s="224"/>
      <c r="RUM2" s="224"/>
      <c r="RUN2" s="224"/>
      <c r="RUO2" s="224"/>
      <c r="RUP2" s="224"/>
      <c r="RUQ2" s="224"/>
      <c r="RUR2" s="224"/>
      <c r="RUS2" s="224"/>
      <c r="RUT2" s="224"/>
      <c r="RUU2" s="224"/>
      <c r="RUV2" s="224"/>
      <c r="RUW2" s="224"/>
      <c r="RUX2" s="224"/>
      <c r="RUY2" s="224"/>
      <c r="RUZ2" s="224"/>
      <c r="RVA2" s="224"/>
      <c r="RVB2" s="224"/>
      <c r="RVC2" s="224"/>
      <c r="RVD2" s="224"/>
      <c r="RVE2" s="224"/>
      <c r="RVF2" s="224"/>
      <c r="RVG2" s="224"/>
      <c r="RVH2" s="224"/>
      <c r="RVI2" s="224"/>
      <c r="RVJ2" s="224"/>
      <c r="RVK2" s="224"/>
      <c r="RVL2" s="224"/>
      <c r="RVM2" s="224"/>
      <c r="RVN2" s="224"/>
      <c r="RVO2" s="224"/>
      <c r="RVP2" s="224"/>
      <c r="RVQ2" s="224"/>
      <c r="RVR2" s="224"/>
      <c r="RVS2" s="224"/>
      <c r="RVT2" s="224"/>
      <c r="RVU2" s="224"/>
      <c r="RVV2" s="224"/>
      <c r="RVW2" s="224"/>
      <c r="RVX2" s="224"/>
      <c r="RVY2" s="224"/>
      <c r="RVZ2" s="224"/>
      <c r="RWA2" s="224"/>
      <c r="RWB2" s="224"/>
      <c r="RWC2" s="224"/>
      <c r="RWD2" s="224"/>
      <c r="RWE2" s="224"/>
      <c r="RWF2" s="224"/>
      <c r="RWG2" s="224"/>
      <c r="RWH2" s="224"/>
      <c r="RWI2" s="224"/>
      <c r="RWJ2" s="224"/>
      <c r="RWK2" s="224"/>
      <c r="RWL2" s="224"/>
      <c r="RWM2" s="224"/>
      <c r="RWN2" s="224"/>
      <c r="RWO2" s="224"/>
      <c r="RWP2" s="224"/>
      <c r="RWQ2" s="224"/>
      <c r="RWR2" s="224"/>
      <c r="RWS2" s="224"/>
      <c r="RWT2" s="224"/>
      <c r="RWU2" s="224"/>
      <c r="RWV2" s="224"/>
      <c r="RWW2" s="224"/>
      <c r="RWX2" s="224"/>
      <c r="RWY2" s="224"/>
      <c r="RWZ2" s="224"/>
      <c r="RXA2" s="224"/>
      <c r="RXB2" s="224"/>
      <c r="RXC2" s="224"/>
      <c r="RXD2" s="224"/>
      <c r="RXE2" s="224"/>
      <c r="RXF2" s="224"/>
      <c r="RXG2" s="224"/>
      <c r="RXH2" s="224"/>
      <c r="RXI2" s="224"/>
      <c r="RXJ2" s="224"/>
      <c r="RXK2" s="224"/>
      <c r="RXL2" s="224"/>
      <c r="RXM2" s="224"/>
      <c r="RXN2" s="224"/>
      <c r="RXO2" s="224"/>
      <c r="RXP2" s="224"/>
      <c r="RXQ2" s="224"/>
      <c r="RXR2" s="224"/>
      <c r="RXS2" s="224"/>
      <c r="RXT2" s="224"/>
      <c r="RXU2" s="224"/>
      <c r="RXV2" s="224"/>
      <c r="RXW2" s="224"/>
      <c r="RXX2" s="224"/>
      <c r="RXY2" s="224"/>
      <c r="RXZ2" s="224"/>
      <c r="RYA2" s="224"/>
      <c r="RYB2" s="224"/>
      <c r="RYC2" s="224"/>
      <c r="RYD2" s="224"/>
      <c r="RYE2" s="224"/>
      <c r="RYF2" s="224"/>
      <c r="RYG2" s="224"/>
      <c r="RYH2" s="224"/>
      <c r="RYI2" s="224"/>
      <c r="RYJ2" s="224"/>
      <c r="RYK2" s="224"/>
      <c r="RYL2" s="224"/>
      <c r="RYM2" s="224"/>
      <c r="RYN2" s="224"/>
      <c r="RYO2" s="224"/>
      <c r="RYP2" s="224"/>
      <c r="RYQ2" s="224"/>
      <c r="RYR2" s="224"/>
      <c r="RYS2" s="224"/>
      <c r="RYT2" s="224"/>
      <c r="RYU2" s="224"/>
      <c r="RYV2" s="224"/>
      <c r="RYW2" s="224"/>
      <c r="RYX2" s="224"/>
      <c r="RYY2" s="224"/>
      <c r="RYZ2" s="224"/>
      <c r="RZA2" s="224"/>
      <c r="RZB2" s="224"/>
      <c r="RZC2" s="224"/>
      <c r="RZD2" s="224"/>
      <c r="RZE2" s="224"/>
      <c r="RZF2" s="224"/>
      <c r="RZG2" s="224"/>
      <c r="RZH2" s="224"/>
      <c r="RZI2" s="224"/>
      <c r="RZJ2" s="224"/>
      <c r="RZK2" s="224"/>
      <c r="RZL2" s="224"/>
      <c r="RZM2" s="224"/>
      <c r="RZN2" s="224"/>
      <c r="RZO2" s="224"/>
      <c r="RZP2" s="224"/>
      <c r="RZQ2" s="224"/>
      <c r="RZR2" s="224"/>
      <c r="RZS2" s="224"/>
      <c r="RZT2" s="224"/>
      <c r="RZU2" s="224"/>
      <c r="RZV2" s="224"/>
      <c r="RZW2" s="224"/>
      <c r="RZX2" s="224"/>
      <c r="RZY2" s="224"/>
      <c r="RZZ2" s="224"/>
      <c r="SAA2" s="224"/>
      <c r="SAB2" s="224"/>
      <c r="SAC2" s="224"/>
      <c r="SAD2" s="224"/>
      <c r="SAE2" s="224"/>
      <c r="SAF2" s="224"/>
      <c r="SAG2" s="224"/>
      <c r="SAH2" s="224"/>
      <c r="SAI2" s="224"/>
      <c r="SAJ2" s="224"/>
      <c r="SAK2" s="224"/>
      <c r="SAL2" s="224"/>
      <c r="SAM2" s="224"/>
      <c r="SAN2" s="224"/>
      <c r="SAO2" s="224"/>
      <c r="SAP2" s="224"/>
      <c r="SAQ2" s="224"/>
      <c r="SAR2" s="224"/>
      <c r="SAS2" s="224"/>
      <c r="SAT2" s="224"/>
      <c r="SAU2" s="224"/>
      <c r="SAV2" s="224"/>
      <c r="SAW2" s="224"/>
      <c r="SAX2" s="224"/>
      <c r="SAY2" s="224"/>
      <c r="SAZ2" s="224"/>
      <c r="SBA2" s="224"/>
      <c r="SBB2" s="224"/>
      <c r="SBC2" s="224"/>
      <c r="SBD2" s="224"/>
      <c r="SBE2" s="224"/>
      <c r="SBF2" s="224"/>
      <c r="SBG2" s="224"/>
      <c r="SBH2" s="224"/>
      <c r="SBI2" s="224"/>
      <c r="SBJ2" s="224"/>
      <c r="SBK2" s="224"/>
      <c r="SBL2" s="224"/>
      <c r="SBM2" s="224"/>
      <c r="SBN2" s="224"/>
      <c r="SBO2" s="224"/>
      <c r="SBP2" s="224"/>
      <c r="SBQ2" s="224"/>
      <c r="SBR2" s="224"/>
      <c r="SBS2" s="224"/>
      <c r="SBT2" s="224"/>
      <c r="SBU2" s="224"/>
      <c r="SBV2" s="224"/>
      <c r="SBW2" s="224"/>
      <c r="SBX2" s="224"/>
      <c r="SBY2" s="224"/>
      <c r="SBZ2" s="224"/>
      <c r="SCA2" s="224"/>
      <c r="SCB2" s="224"/>
      <c r="SCC2" s="224"/>
      <c r="SCD2" s="224"/>
      <c r="SCE2" s="224"/>
      <c r="SCF2" s="224"/>
      <c r="SCG2" s="224"/>
      <c r="SCH2" s="224"/>
      <c r="SCI2" s="224"/>
      <c r="SCJ2" s="224"/>
      <c r="SCK2" s="224"/>
      <c r="SCL2" s="224"/>
      <c r="SCM2" s="224"/>
      <c r="SCN2" s="224"/>
      <c r="SCO2" s="224"/>
      <c r="SCP2" s="224"/>
      <c r="SCQ2" s="224"/>
      <c r="SCR2" s="224"/>
      <c r="SCS2" s="224"/>
      <c r="SCT2" s="224"/>
      <c r="SCU2" s="224"/>
      <c r="SCV2" s="224"/>
      <c r="SCW2" s="224"/>
      <c r="SCX2" s="224"/>
      <c r="SCY2" s="224"/>
      <c r="SCZ2" s="224"/>
      <c r="SDA2" s="224"/>
      <c r="SDB2" s="224"/>
      <c r="SDC2" s="224"/>
      <c r="SDD2" s="224"/>
      <c r="SDE2" s="224"/>
      <c r="SDF2" s="224"/>
      <c r="SDG2" s="224"/>
      <c r="SDH2" s="224"/>
      <c r="SDI2" s="224"/>
      <c r="SDJ2" s="224"/>
      <c r="SDK2" s="224"/>
      <c r="SDL2" s="224"/>
      <c r="SDM2" s="224"/>
      <c r="SDN2" s="224"/>
      <c r="SDO2" s="224"/>
      <c r="SDP2" s="224"/>
      <c r="SDQ2" s="224"/>
      <c r="SDR2" s="224"/>
      <c r="SDS2" s="224"/>
      <c r="SDT2" s="224"/>
      <c r="SDU2" s="224"/>
      <c r="SDV2" s="224"/>
      <c r="SDW2" s="224"/>
      <c r="SDX2" s="224"/>
      <c r="SDY2" s="224"/>
      <c r="SDZ2" s="224"/>
      <c r="SEA2" s="224"/>
      <c r="SEB2" s="224"/>
      <c r="SEC2" s="224"/>
      <c r="SED2" s="224"/>
      <c r="SEE2" s="224"/>
      <c r="SEF2" s="224"/>
      <c r="SEG2" s="224"/>
      <c r="SEH2" s="224"/>
      <c r="SEI2" s="224"/>
      <c r="SEJ2" s="224"/>
      <c r="SEK2" s="224"/>
      <c r="SEL2" s="224"/>
      <c r="SEM2" s="224"/>
      <c r="SEN2" s="224"/>
      <c r="SEO2" s="224"/>
      <c r="SEP2" s="224"/>
      <c r="SEQ2" s="224"/>
      <c r="SER2" s="224"/>
      <c r="SES2" s="224"/>
      <c r="SET2" s="224"/>
      <c r="SEU2" s="224"/>
      <c r="SEV2" s="224"/>
      <c r="SEW2" s="224"/>
      <c r="SEX2" s="224"/>
      <c r="SEY2" s="224"/>
      <c r="SEZ2" s="224"/>
      <c r="SFA2" s="224"/>
      <c r="SFB2" s="224"/>
      <c r="SFC2" s="224"/>
      <c r="SFD2" s="224"/>
      <c r="SFE2" s="224"/>
      <c r="SFF2" s="224"/>
      <c r="SFG2" s="224"/>
      <c r="SFH2" s="224"/>
      <c r="SFI2" s="224"/>
      <c r="SFJ2" s="224"/>
      <c r="SFK2" s="224"/>
      <c r="SFL2" s="224"/>
      <c r="SFM2" s="224"/>
      <c r="SFN2" s="224"/>
      <c r="SFO2" s="224"/>
      <c r="SFP2" s="224"/>
      <c r="SFQ2" s="224"/>
      <c r="SFR2" s="224"/>
      <c r="SFS2" s="224"/>
      <c r="SFT2" s="224"/>
      <c r="SFU2" s="224"/>
      <c r="SFV2" s="224"/>
      <c r="SFW2" s="224"/>
      <c r="SFX2" s="224"/>
      <c r="SFY2" s="224"/>
      <c r="SFZ2" s="224"/>
      <c r="SGA2" s="224"/>
      <c r="SGB2" s="224"/>
      <c r="SGC2" s="224"/>
      <c r="SGD2" s="224"/>
      <c r="SGE2" s="224"/>
      <c r="SGF2" s="224"/>
      <c r="SGG2" s="224"/>
      <c r="SGH2" s="224"/>
      <c r="SGI2" s="224"/>
      <c r="SGJ2" s="224"/>
      <c r="SGK2" s="224"/>
      <c r="SGL2" s="224"/>
      <c r="SGM2" s="224"/>
      <c r="SGN2" s="224"/>
      <c r="SGO2" s="224"/>
      <c r="SGP2" s="224"/>
      <c r="SGQ2" s="224"/>
      <c r="SGR2" s="224"/>
      <c r="SGS2" s="224"/>
      <c r="SGT2" s="224"/>
      <c r="SGU2" s="224"/>
      <c r="SGV2" s="224"/>
      <c r="SGW2" s="224"/>
      <c r="SGX2" s="224"/>
      <c r="SGY2" s="224"/>
      <c r="SGZ2" s="224"/>
      <c r="SHA2" s="224"/>
      <c r="SHB2" s="224"/>
      <c r="SHC2" s="224"/>
      <c r="SHD2" s="224"/>
      <c r="SHE2" s="224"/>
      <c r="SHF2" s="224"/>
      <c r="SHG2" s="224"/>
      <c r="SHH2" s="224"/>
      <c r="SHI2" s="224"/>
      <c r="SHJ2" s="224"/>
      <c r="SHK2" s="224"/>
      <c r="SHL2" s="224"/>
      <c r="SHM2" s="224"/>
      <c r="SHN2" s="224"/>
      <c r="SHO2" s="224"/>
      <c r="SHP2" s="224"/>
      <c r="SHQ2" s="224"/>
      <c r="SHR2" s="224"/>
      <c r="SHS2" s="224"/>
      <c r="SHT2" s="224"/>
      <c r="SHU2" s="224"/>
      <c r="SHV2" s="224"/>
      <c r="SHW2" s="224"/>
      <c r="SHX2" s="224"/>
      <c r="SHY2" s="224"/>
      <c r="SHZ2" s="224"/>
      <c r="SIA2" s="224"/>
      <c r="SIB2" s="224"/>
      <c r="SIC2" s="224"/>
      <c r="SID2" s="224"/>
      <c r="SIE2" s="224"/>
      <c r="SIF2" s="224"/>
      <c r="SIG2" s="224"/>
      <c r="SIH2" s="224"/>
      <c r="SII2" s="224"/>
      <c r="SIJ2" s="224"/>
      <c r="SIK2" s="224"/>
      <c r="SIL2" s="224"/>
      <c r="SIM2" s="224"/>
      <c r="SIN2" s="224"/>
      <c r="SIO2" s="224"/>
      <c r="SIP2" s="224"/>
      <c r="SIQ2" s="224"/>
      <c r="SIR2" s="224"/>
      <c r="SIS2" s="224"/>
      <c r="SIT2" s="224"/>
      <c r="SIU2" s="224"/>
      <c r="SIV2" s="224"/>
      <c r="SIW2" s="224"/>
      <c r="SIX2" s="224"/>
      <c r="SIY2" s="224"/>
      <c r="SIZ2" s="224"/>
      <c r="SJA2" s="224"/>
      <c r="SJB2" s="224"/>
      <c r="SJC2" s="224"/>
      <c r="SJD2" s="224"/>
      <c r="SJE2" s="224"/>
      <c r="SJF2" s="224"/>
      <c r="SJG2" s="224"/>
      <c r="SJH2" s="224"/>
      <c r="SJI2" s="224"/>
      <c r="SJJ2" s="224"/>
      <c r="SJK2" s="224"/>
      <c r="SJL2" s="224"/>
      <c r="SJM2" s="224"/>
      <c r="SJN2" s="224"/>
      <c r="SJO2" s="224"/>
      <c r="SJP2" s="224"/>
      <c r="SJQ2" s="224"/>
      <c r="SJR2" s="224"/>
      <c r="SJS2" s="224"/>
      <c r="SJT2" s="224"/>
      <c r="SJU2" s="224"/>
      <c r="SJV2" s="224"/>
      <c r="SJW2" s="224"/>
      <c r="SJX2" s="224"/>
      <c r="SJY2" s="224"/>
      <c r="SJZ2" s="224"/>
      <c r="SKA2" s="224"/>
      <c r="SKB2" s="224"/>
      <c r="SKC2" s="224"/>
      <c r="SKD2" s="224"/>
      <c r="SKE2" s="224"/>
      <c r="SKF2" s="224"/>
      <c r="SKG2" s="224"/>
      <c r="SKH2" s="224"/>
      <c r="SKI2" s="224"/>
      <c r="SKJ2" s="224"/>
      <c r="SKK2" s="224"/>
      <c r="SKL2" s="224"/>
      <c r="SKM2" s="224"/>
      <c r="SKN2" s="224"/>
      <c r="SKO2" s="224"/>
      <c r="SKP2" s="224"/>
      <c r="SKQ2" s="224"/>
      <c r="SKR2" s="224"/>
      <c r="SKS2" s="224"/>
      <c r="SKT2" s="224"/>
      <c r="SKU2" s="224"/>
      <c r="SKV2" s="224"/>
      <c r="SKW2" s="224"/>
      <c r="SKX2" s="224"/>
      <c r="SKY2" s="224"/>
      <c r="SKZ2" s="224"/>
      <c r="SLA2" s="224"/>
      <c r="SLB2" s="224"/>
      <c r="SLC2" s="224"/>
      <c r="SLD2" s="224"/>
      <c r="SLE2" s="224"/>
      <c r="SLF2" s="224"/>
      <c r="SLG2" s="224"/>
      <c r="SLH2" s="224"/>
      <c r="SLI2" s="224"/>
      <c r="SLJ2" s="224"/>
      <c r="SLK2" s="224"/>
      <c r="SLL2" s="224"/>
      <c r="SLM2" s="224"/>
      <c r="SLN2" s="224"/>
      <c r="SLO2" s="224"/>
      <c r="SLP2" s="224"/>
      <c r="SLQ2" s="224"/>
      <c r="SLR2" s="224"/>
      <c r="SLS2" s="224"/>
      <c r="SLT2" s="224"/>
      <c r="SLU2" s="224"/>
      <c r="SLV2" s="224"/>
      <c r="SLW2" s="224"/>
      <c r="SLX2" s="224"/>
      <c r="SLY2" s="224"/>
      <c r="SLZ2" s="224"/>
      <c r="SMA2" s="224"/>
      <c r="SMB2" s="224"/>
      <c r="SMC2" s="224"/>
      <c r="SMD2" s="224"/>
      <c r="SME2" s="224"/>
      <c r="SMF2" s="224"/>
      <c r="SMG2" s="224"/>
      <c r="SMH2" s="224"/>
      <c r="SMI2" s="224"/>
      <c r="SMJ2" s="224"/>
      <c r="SMK2" s="224"/>
      <c r="SML2" s="224"/>
      <c r="SMM2" s="224"/>
      <c r="SMN2" s="224"/>
      <c r="SMO2" s="224"/>
      <c r="SMP2" s="224"/>
      <c r="SMQ2" s="224"/>
      <c r="SMR2" s="224"/>
      <c r="SMS2" s="224"/>
      <c r="SMT2" s="224"/>
      <c r="SMU2" s="224"/>
      <c r="SMV2" s="224"/>
      <c r="SMW2" s="224"/>
      <c r="SMX2" s="224"/>
      <c r="SMY2" s="224"/>
      <c r="SMZ2" s="224"/>
      <c r="SNA2" s="224"/>
      <c r="SNB2" s="224"/>
      <c r="SNC2" s="224"/>
      <c r="SND2" s="224"/>
      <c r="SNE2" s="224"/>
      <c r="SNF2" s="224"/>
      <c r="SNG2" s="224"/>
      <c r="SNH2" s="224"/>
      <c r="SNI2" s="224"/>
      <c r="SNJ2" s="224"/>
      <c r="SNK2" s="224"/>
      <c r="SNL2" s="224"/>
      <c r="SNM2" s="224"/>
      <c r="SNN2" s="224"/>
      <c r="SNO2" s="224"/>
      <c r="SNP2" s="224"/>
      <c r="SNQ2" s="224"/>
      <c r="SNR2" s="224"/>
      <c r="SNS2" s="224"/>
      <c r="SNT2" s="224"/>
      <c r="SNU2" s="224"/>
      <c r="SNV2" s="224"/>
      <c r="SNW2" s="224"/>
      <c r="SNX2" s="224"/>
      <c r="SNY2" s="224"/>
      <c r="SNZ2" s="224"/>
      <c r="SOA2" s="224"/>
      <c r="SOB2" s="224"/>
      <c r="SOC2" s="224"/>
      <c r="SOD2" s="224"/>
      <c r="SOE2" s="224"/>
      <c r="SOF2" s="224"/>
      <c r="SOG2" s="224"/>
      <c r="SOH2" s="224"/>
      <c r="SOI2" s="224"/>
      <c r="SOJ2" s="224"/>
      <c r="SOK2" s="224"/>
      <c r="SOL2" s="224"/>
      <c r="SOM2" s="224"/>
      <c r="SON2" s="224"/>
      <c r="SOO2" s="224"/>
      <c r="SOP2" s="224"/>
      <c r="SOQ2" s="224"/>
      <c r="SOR2" s="224"/>
      <c r="SOS2" s="224"/>
      <c r="SOT2" s="224"/>
      <c r="SOU2" s="224"/>
      <c r="SOV2" s="224"/>
      <c r="SOW2" s="224"/>
      <c r="SOX2" s="224"/>
      <c r="SOY2" s="224"/>
      <c r="SOZ2" s="224"/>
      <c r="SPA2" s="224"/>
      <c r="SPB2" s="224"/>
      <c r="SPC2" s="224"/>
      <c r="SPD2" s="224"/>
      <c r="SPE2" s="224"/>
      <c r="SPF2" s="224"/>
      <c r="SPG2" s="224"/>
      <c r="SPH2" s="224"/>
      <c r="SPI2" s="224"/>
      <c r="SPJ2" s="224"/>
      <c r="SPK2" s="224"/>
      <c r="SPL2" s="224"/>
      <c r="SPM2" s="224"/>
      <c r="SPN2" s="224"/>
      <c r="SPO2" s="224"/>
      <c r="SPP2" s="224"/>
      <c r="SPQ2" s="224"/>
      <c r="SPR2" s="224"/>
      <c r="SPS2" s="224"/>
      <c r="SPT2" s="224"/>
      <c r="SPU2" s="224"/>
      <c r="SPV2" s="224"/>
      <c r="SPW2" s="224"/>
      <c r="SPX2" s="224"/>
      <c r="SPY2" s="224"/>
      <c r="SPZ2" s="224"/>
      <c r="SQA2" s="224"/>
      <c r="SQB2" s="224"/>
      <c r="SQC2" s="224"/>
      <c r="SQD2" s="224"/>
      <c r="SQE2" s="224"/>
      <c r="SQF2" s="224"/>
      <c r="SQG2" s="224"/>
      <c r="SQH2" s="224"/>
      <c r="SQI2" s="224"/>
      <c r="SQJ2" s="224"/>
      <c r="SQK2" s="224"/>
      <c r="SQL2" s="224"/>
      <c r="SQM2" s="224"/>
      <c r="SQN2" s="224"/>
      <c r="SQO2" s="224"/>
      <c r="SQP2" s="224"/>
      <c r="SQQ2" s="224"/>
      <c r="SQR2" s="224"/>
      <c r="SQS2" s="224"/>
      <c r="SQT2" s="224"/>
      <c r="SQU2" s="224"/>
      <c r="SQV2" s="224"/>
      <c r="SQW2" s="224"/>
      <c r="SQX2" s="224"/>
      <c r="SQY2" s="224"/>
      <c r="SQZ2" s="224"/>
      <c r="SRA2" s="224"/>
      <c r="SRB2" s="224"/>
      <c r="SRC2" s="224"/>
      <c r="SRD2" s="224"/>
      <c r="SRE2" s="224"/>
      <c r="SRF2" s="224"/>
      <c r="SRG2" s="224"/>
      <c r="SRH2" s="224"/>
      <c r="SRI2" s="224"/>
      <c r="SRJ2" s="224"/>
      <c r="SRK2" s="224"/>
      <c r="SRL2" s="224"/>
      <c r="SRM2" s="224"/>
      <c r="SRN2" s="224"/>
      <c r="SRO2" s="224"/>
      <c r="SRP2" s="224"/>
      <c r="SRQ2" s="224"/>
      <c r="SRR2" s="224"/>
      <c r="SRS2" s="224"/>
      <c r="SRT2" s="224"/>
      <c r="SRU2" s="224"/>
      <c r="SRV2" s="224"/>
      <c r="SRW2" s="224"/>
      <c r="SRX2" s="224"/>
      <c r="SRY2" s="224"/>
      <c r="SRZ2" s="224"/>
      <c r="SSA2" s="224"/>
      <c r="SSB2" s="224"/>
      <c r="SSC2" s="224"/>
      <c r="SSD2" s="224"/>
      <c r="SSE2" s="224"/>
      <c r="SSF2" s="224"/>
      <c r="SSG2" s="224"/>
      <c r="SSH2" s="224"/>
      <c r="SSI2" s="224"/>
      <c r="SSJ2" s="224"/>
      <c r="SSK2" s="224"/>
      <c r="SSL2" s="224"/>
      <c r="SSM2" s="224"/>
      <c r="SSN2" s="224"/>
      <c r="SSO2" s="224"/>
      <c r="SSP2" s="224"/>
      <c r="SSQ2" s="224"/>
      <c r="SSR2" s="224"/>
      <c r="SSS2" s="224"/>
      <c r="SST2" s="224"/>
      <c r="SSU2" s="224"/>
      <c r="SSV2" s="224"/>
      <c r="SSW2" s="224"/>
      <c r="SSX2" s="224"/>
      <c r="SSY2" s="224"/>
      <c r="SSZ2" s="224"/>
      <c r="STA2" s="224"/>
      <c r="STB2" s="224"/>
      <c r="STC2" s="224"/>
      <c r="STD2" s="224"/>
      <c r="STE2" s="224"/>
      <c r="STF2" s="224"/>
      <c r="STG2" s="224"/>
      <c r="STH2" s="224"/>
      <c r="STI2" s="224"/>
      <c r="STJ2" s="224"/>
      <c r="STK2" s="224"/>
      <c r="STL2" s="224"/>
      <c r="STM2" s="224"/>
      <c r="STN2" s="224"/>
      <c r="STO2" s="224"/>
      <c r="STP2" s="224"/>
      <c r="STQ2" s="224"/>
      <c r="STR2" s="224"/>
      <c r="STS2" s="224"/>
      <c r="STT2" s="224"/>
      <c r="STU2" s="224"/>
      <c r="STV2" s="224"/>
      <c r="STW2" s="224"/>
      <c r="STX2" s="224"/>
      <c r="STY2" s="224"/>
      <c r="STZ2" s="224"/>
      <c r="SUA2" s="224"/>
      <c r="SUB2" s="224"/>
      <c r="SUC2" s="224"/>
      <c r="SUD2" s="224"/>
      <c r="SUE2" s="224"/>
      <c r="SUF2" s="224"/>
      <c r="SUG2" s="224"/>
      <c r="SUH2" s="224"/>
      <c r="SUI2" s="224"/>
      <c r="SUJ2" s="224"/>
      <c r="SUK2" s="224"/>
      <c r="SUL2" s="224"/>
      <c r="SUM2" s="224"/>
      <c r="SUN2" s="224"/>
      <c r="SUO2" s="224"/>
      <c r="SUP2" s="224"/>
      <c r="SUQ2" s="224"/>
      <c r="SUR2" s="224"/>
      <c r="SUS2" s="224"/>
      <c r="SUT2" s="224"/>
      <c r="SUU2" s="224"/>
      <c r="SUV2" s="224"/>
      <c r="SUW2" s="224"/>
      <c r="SUX2" s="224"/>
      <c r="SUY2" s="224"/>
      <c r="SUZ2" s="224"/>
      <c r="SVA2" s="224"/>
      <c r="SVB2" s="224"/>
      <c r="SVC2" s="224"/>
      <c r="SVD2" s="224"/>
      <c r="SVE2" s="224"/>
      <c r="SVF2" s="224"/>
      <c r="SVG2" s="224"/>
      <c r="SVH2" s="224"/>
      <c r="SVI2" s="224"/>
      <c r="SVJ2" s="224"/>
      <c r="SVK2" s="224"/>
      <c r="SVL2" s="224"/>
      <c r="SVM2" s="224"/>
      <c r="SVN2" s="224"/>
      <c r="SVO2" s="224"/>
      <c r="SVP2" s="224"/>
      <c r="SVQ2" s="224"/>
      <c r="SVR2" s="224"/>
      <c r="SVS2" s="224"/>
      <c r="SVT2" s="224"/>
      <c r="SVU2" s="224"/>
      <c r="SVV2" s="224"/>
      <c r="SVW2" s="224"/>
      <c r="SVX2" s="224"/>
      <c r="SVY2" s="224"/>
      <c r="SVZ2" s="224"/>
      <c r="SWA2" s="224"/>
      <c r="SWB2" s="224"/>
      <c r="SWC2" s="224"/>
      <c r="SWD2" s="224"/>
      <c r="SWE2" s="224"/>
      <c r="SWF2" s="224"/>
      <c r="SWG2" s="224"/>
      <c r="SWH2" s="224"/>
      <c r="SWI2" s="224"/>
      <c r="SWJ2" s="224"/>
      <c r="SWK2" s="224"/>
      <c r="SWL2" s="224"/>
      <c r="SWM2" s="224"/>
      <c r="SWN2" s="224"/>
      <c r="SWO2" s="224"/>
      <c r="SWP2" s="224"/>
      <c r="SWQ2" s="224"/>
      <c r="SWR2" s="224"/>
      <c r="SWS2" s="224"/>
      <c r="SWT2" s="224"/>
      <c r="SWU2" s="224"/>
      <c r="SWV2" s="224"/>
      <c r="SWW2" s="224"/>
      <c r="SWX2" s="224"/>
      <c r="SWY2" s="224"/>
      <c r="SWZ2" s="224"/>
      <c r="SXA2" s="224"/>
      <c r="SXB2" s="224"/>
      <c r="SXC2" s="224"/>
      <c r="SXD2" s="224"/>
      <c r="SXE2" s="224"/>
      <c r="SXF2" s="224"/>
      <c r="SXG2" s="224"/>
      <c r="SXH2" s="224"/>
      <c r="SXI2" s="224"/>
      <c r="SXJ2" s="224"/>
      <c r="SXK2" s="224"/>
      <c r="SXL2" s="224"/>
      <c r="SXM2" s="224"/>
      <c r="SXN2" s="224"/>
      <c r="SXO2" s="224"/>
      <c r="SXP2" s="224"/>
      <c r="SXQ2" s="224"/>
      <c r="SXR2" s="224"/>
      <c r="SXS2" s="224"/>
      <c r="SXT2" s="224"/>
      <c r="SXU2" s="224"/>
      <c r="SXV2" s="224"/>
      <c r="SXW2" s="224"/>
      <c r="SXX2" s="224"/>
      <c r="SXY2" s="224"/>
      <c r="SXZ2" s="224"/>
      <c r="SYA2" s="224"/>
      <c r="SYB2" s="224"/>
      <c r="SYC2" s="224"/>
      <c r="SYD2" s="224"/>
      <c r="SYE2" s="224"/>
      <c r="SYF2" s="224"/>
      <c r="SYG2" s="224"/>
      <c r="SYH2" s="224"/>
      <c r="SYI2" s="224"/>
      <c r="SYJ2" s="224"/>
      <c r="SYK2" s="224"/>
      <c r="SYL2" s="224"/>
      <c r="SYM2" s="224"/>
      <c r="SYN2" s="224"/>
      <c r="SYO2" s="224"/>
      <c r="SYP2" s="224"/>
      <c r="SYQ2" s="224"/>
      <c r="SYR2" s="224"/>
      <c r="SYS2" s="224"/>
      <c r="SYT2" s="224"/>
      <c r="SYU2" s="224"/>
      <c r="SYV2" s="224"/>
      <c r="SYW2" s="224"/>
      <c r="SYX2" s="224"/>
      <c r="SYY2" s="224"/>
      <c r="SYZ2" s="224"/>
      <c r="SZA2" s="224"/>
      <c r="SZB2" s="224"/>
      <c r="SZC2" s="224"/>
      <c r="SZD2" s="224"/>
      <c r="SZE2" s="224"/>
      <c r="SZF2" s="224"/>
      <c r="SZG2" s="224"/>
      <c r="SZH2" s="224"/>
      <c r="SZI2" s="224"/>
      <c r="SZJ2" s="224"/>
      <c r="SZK2" s="224"/>
      <c r="SZL2" s="224"/>
      <c r="SZM2" s="224"/>
      <c r="SZN2" s="224"/>
      <c r="SZO2" s="224"/>
      <c r="SZP2" s="224"/>
      <c r="SZQ2" s="224"/>
      <c r="SZR2" s="224"/>
      <c r="SZS2" s="224"/>
      <c r="SZT2" s="224"/>
      <c r="SZU2" s="224"/>
      <c r="SZV2" s="224"/>
      <c r="SZW2" s="224"/>
      <c r="SZX2" s="224"/>
      <c r="SZY2" s="224"/>
      <c r="SZZ2" s="224"/>
      <c r="TAA2" s="224"/>
      <c r="TAB2" s="224"/>
      <c r="TAC2" s="224"/>
      <c r="TAD2" s="224"/>
      <c r="TAE2" s="224"/>
      <c r="TAF2" s="224"/>
      <c r="TAG2" s="224"/>
      <c r="TAH2" s="224"/>
      <c r="TAI2" s="224"/>
      <c r="TAJ2" s="224"/>
      <c r="TAK2" s="224"/>
      <c r="TAL2" s="224"/>
      <c r="TAM2" s="224"/>
      <c r="TAN2" s="224"/>
      <c r="TAO2" s="224"/>
      <c r="TAP2" s="224"/>
      <c r="TAQ2" s="224"/>
      <c r="TAR2" s="224"/>
      <c r="TAS2" s="224"/>
      <c r="TAT2" s="224"/>
      <c r="TAU2" s="224"/>
      <c r="TAV2" s="224"/>
      <c r="TAW2" s="224"/>
      <c r="TAX2" s="224"/>
      <c r="TAY2" s="224"/>
      <c r="TAZ2" s="224"/>
      <c r="TBA2" s="224"/>
      <c r="TBB2" s="224"/>
      <c r="TBC2" s="224"/>
      <c r="TBD2" s="224"/>
      <c r="TBE2" s="224"/>
      <c r="TBF2" s="224"/>
      <c r="TBG2" s="224"/>
      <c r="TBH2" s="224"/>
      <c r="TBI2" s="224"/>
      <c r="TBJ2" s="224"/>
      <c r="TBK2" s="224"/>
      <c r="TBL2" s="224"/>
      <c r="TBM2" s="224"/>
      <c r="TBN2" s="224"/>
      <c r="TBO2" s="224"/>
      <c r="TBP2" s="224"/>
      <c r="TBQ2" s="224"/>
      <c r="TBR2" s="224"/>
      <c r="TBS2" s="224"/>
      <c r="TBT2" s="224"/>
      <c r="TBU2" s="224"/>
      <c r="TBV2" s="224"/>
      <c r="TBW2" s="224"/>
      <c r="TBX2" s="224"/>
      <c r="TBY2" s="224"/>
      <c r="TBZ2" s="224"/>
      <c r="TCA2" s="224"/>
      <c r="TCB2" s="224"/>
      <c r="TCC2" s="224"/>
      <c r="TCD2" s="224"/>
      <c r="TCE2" s="224"/>
      <c r="TCF2" s="224"/>
      <c r="TCG2" s="224"/>
      <c r="TCH2" s="224"/>
      <c r="TCI2" s="224"/>
      <c r="TCJ2" s="224"/>
      <c r="TCK2" s="224"/>
      <c r="TCL2" s="224"/>
      <c r="TCM2" s="224"/>
      <c r="TCN2" s="224"/>
      <c r="TCO2" s="224"/>
      <c r="TCP2" s="224"/>
      <c r="TCQ2" s="224"/>
      <c r="TCR2" s="224"/>
      <c r="TCS2" s="224"/>
      <c r="TCT2" s="224"/>
      <c r="TCU2" s="224"/>
      <c r="TCV2" s="224"/>
      <c r="TCW2" s="224"/>
      <c r="TCX2" s="224"/>
      <c r="TCY2" s="224"/>
      <c r="TCZ2" s="224"/>
      <c r="TDA2" s="224"/>
      <c r="TDB2" s="224"/>
      <c r="TDC2" s="224"/>
      <c r="TDD2" s="224"/>
      <c r="TDE2" s="224"/>
      <c r="TDF2" s="224"/>
      <c r="TDG2" s="224"/>
      <c r="TDH2" s="224"/>
      <c r="TDI2" s="224"/>
      <c r="TDJ2" s="224"/>
      <c r="TDK2" s="224"/>
      <c r="TDL2" s="224"/>
      <c r="TDM2" s="224"/>
      <c r="TDN2" s="224"/>
      <c r="TDO2" s="224"/>
      <c r="TDP2" s="224"/>
      <c r="TDQ2" s="224"/>
      <c r="TDR2" s="224"/>
      <c r="TDS2" s="224"/>
      <c r="TDT2" s="224"/>
      <c r="TDU2" s="224"/>
      <c r="TDV2" s="224"/>
      <c r="TDW2" s="224"/>
      <c r="TDX2" s="224"/>
      <c r="TDY2" s="224"/>
      <c r="TDZ2" s="224"/>
      <c r="TEA2" s="224"/>
      <c r="TEB2" s="224"/>
      <c r="TEC2" s="224"/>
      <c r="TED2" s="224"/>
      <c r="TEE2" s="224"/>
      <c r="TEF2" s="224"/>
      <c r="TEG2" s="224"/>
      <c r="TEH2" s="224"/>
      <c r="TEI2" s="224"/>
      <c r="TEJ2" s="224"/>
      <c r="TEK2" s="224"/>
      <c r="TEL2" s="224"/>
      <c r="TEM2" s="224"/>
      <c r="TEN2" s="224"/>
      <c r="TEO2" s="224"/>
      <c r="TEP2" s="224"/>
      <c r="TEQ2" s="224"/>
      <c r="TER2" s="224"/>
      <c r="TES2" s="224"/>
      <c r="TET2" s="224"/>
      <c r="TEU2" s="224"/>
      <c r="TEV2" s="224"/>
      <c r="TEW2" s="224"/>
      <c r="TEX2" s="224"/>
      <c r="TEY2" s="224"/>
      <c r="TEZ2" s="224"/>
      <c r="TFA2" s="224"/>
      <c r="TFB2" s="224"/>
      <c r="TFC2" s="224"/>
      <c r="TFD2" s="224"/>
      <c r="TFE2" s="224"/>
      <c r="TFF2" s="224"/>
      <c r="TFG2" s="224"/>
      <c r="TFH2" s="224"/>
      <c r="TFI2" s="224"/>
      <c r="TFJ2" s="224"/>
      <c r="TFK2" s="224"/>
      <c r="TFL2" s="224"/>
      <c r="TFM2" s="224"/>
      <c r="TFN2" s="224"/>
      <c r="TFO2" s="224"/>
      <c r="TFP2" s="224"/>
      <c r="TFQ2" s="224"/>
      <c r="TFR2" s="224"/>
      <c r="TFS2" s="224"/>
      <c r="TFT2" s="224"/>
      <c r="TFU2" s="224"/>
      <c r="TFV2" s="224"/>
      <c r="TFW2" s="224"/>
      <c r="TFX2" s="224"/>
      <c r="TFY2" s="224"/>
      <c r="TFZ2" s="224"/>
      <c r="TGA2" s="224"/>
      <c r="TGB2" s="224"/>
      <c r="TGC2" s="224"/>
      <c r="TGD2" s="224"/>
      <c r="TGE2" s="224"/>
      <c r="TGF2" s="224"/>
      <c r="TGG2" s="224"/>
      <c r="TGH2" s="224"/>
      <c r="TGI2" s="224"/>
      <c r="TGJ2" s="224"/>
      <c r="TGK2" s="224"/>
      <c r="TGL2" s="224"/>
      <c r="TGM2" s="224"/>
      <c r="TGN2" s="224"/>
      <c r="TGO2" s="224"/>
      <c r="TGP2" s="224"/>
      <c r="TGQ2" s="224"/>
      <c r="TGR2" s="224"/>
      <c r="TGS2" s="224"/>
      <c r="TGT2" s="224"/>
      <c r="TGU2" s="224"/>
      <c r="TGV2" s="224"/>
      <c r="TGW2" s="224"/>
      <c r="TGX2" s="224"/>
      <c r="TGY2" s="224"/>
      <c r="TGZ2" s="224"/>
      <c r="THA2" s="224"/>
      <c r="THB2" s="224"/>
      <c r="THC2" s="224"/>
      <c r="THD2" s="224"/>
      <c r="THE2" s="224"/>
      <c r="THF2" s="224"/>
      <c r="THG2" s="224"/>
      <c r="THH2" s="224"/>
      <c r="THI2" s="224"/>
      <c r="THJ2" s="224"/>
      <c r="THK2" s="224"/>
      <c r="THL2" s="224"/>
      <c r="THM2" s="224"/>
      <c r="THN2" s="224"/>
      <c r="THO2" s="224"/>
      <c r="THP2" s="224"/>
      <c r="THQ2" s="224"/>
      <c r="THR2" s="224"/>
      <c r="THS2" s="224"/>
      <c r="THT2" s="224"/>
      <c r="THU2" s="224"/>
      <c r="THV2" s="224"/>
      <c r="THW2" s="224"/>
      <c r="THX2" s="224"/>
      <c r="THY2" s="224"/>
      <c r="THZ2" s="224"/>
      <c r="TIA2" s="224"/>
      <c r="TIB2" s="224"/>
      <c r="TIC2" s="224"/>
      <c r="TID2" s="224"/>
      <c r="TIE2" s="224"/>
      <c r="TIF2" s="224"/>
      <c r="TIG2" s="224"/>
      <c r="TIH2" s="224"/>
      <c r="TII2" s="224"/>
      <c r="TIJ2" s="224"/>
      <c r="TIK2" s="224"/>
      <c r="TIL2" s="224"/>
      <c r="TIM2" s="224"/>
      <c r="TIN2" s="224"/>
      <c r="TIO2" s="224"/>
      <c r="TIP2" s="224"/>
      <c r="TIQ2" s="224"/>
      <c r="TIR2" s="224"/>
      <c r="TIS2" s="224"/>
      <c r="TIT2" s="224"/>
      <c r="TIU2" s="224"/>
      <c r="TIV2" s="224"/>
      <c r="TIW2" s="224"/>
      <c r="TIX2" s="224"/>
      <c r="TIY2" s="224"/>
      <c r="TIZ2" s="224"/>
      <c r="TJA2" s="224"/>
      <c r="TJB2" s="224"/>
      <c r="TJC2" s="224"/>
      <c r="TJD2" s="224"/>
      <c r="TJE2" s="224"/>
      <c r="TJF2" s="224"/>
      <c r="TJG2" s="224"/>
      <c r="TJH2" s="224"/>
      <c r="TJI2" s="224"/>
      <c r="TJJ2" s="224"/>
      <c r="TJK2" s="224"/>
      <c r="TJL2" s="224"/>
      <c r="TJM2" s="224"/>
      <c r="TJN2" s="224"/>
      <c r="TJO2" s="224"/>
      <c r="TJP2" s="224"/>
      <c r="TJQ2" s="224"/>
      <c r="TJR2" s="224"/>
      <c r="TJS2" s="224"/>
      <c r="TJT2" s="224"/>
      <c r="TJU2" s="224"/>
      <c r="TJV2" s="224"/>
      <c r="TJW2" s="224"/>
      <c r="TJX2" s="224"/>
      <c r="TJY2" s="224"/>
      <c r="TJZ2" s="224"/>
      <c r="TKA2" s="224"/>
      <c r="TKB2" s="224"/>
      <c r="TKC2" s="224"/>
      <c r="TKD2" s="224"/>
      <c r="TKE2" s="224"/>
      <c r="TKF2" s="224"/>
      <c r="TKG2" s="224"/>
      <c r="TKH2" s="224"/>
      <c r="TKI2" s="224"/>
      <c r="TKJ2" s="224"/>
      <c r="TKK2" s="224"/>
      <c r="TKL2" s="224"/>
      <c r="TKM2" s="224"/>
      <c r="TKN2" s="224"/>
      <c r="TKO2" s="224"/>
      <c r="TKP2" s="224"/>
      <c r="TKQ2" s="224"/>
      <c r="TKR2" s="224"/>
      <c r="TKS2" s="224"/>
      <c r="TKT2" s="224"/>
      <c r="TKU2" s="224"/>
      <c r="TKV2" s="224"/>
      <c r="TKW2" s="224"/>
      <c r="TKX2" s="224"/>
      <c r="TKY2" s="224"/>
      <c r="TKZ2" s="224"/>
      <c r="TLA2" s="224"/>
      <c r="TLB2" s="224"/>
      <c r="TLC2" s="224"/>
      <c r="TLD2" s="224"/>
      <c r="TLE2" s="224"/>
      <c r="TLF2" s="224"/>
      <c r="TLG2" s="224"/>
      <c r="TLH2" s="224"/>
      <c r="TLI2" s="224"/>
      <c r="TLJ2" s="224"/>
      <c r="TLK2" s="224"/>
      <c r="TLL2" s="224"/>
      <c r="TLM2" s="224"/>
      <c r="TLN2" s="224"/>
      <c r="TLO2" s="224"/>
      <c r="TLP2" s="224"/>
      <c r="TLQ2" s="224"/>
      <c r="TLR2" s="224"/>
      <c r="TLS2" s="224"/>
      <c r="TLT2" s="224"/>
      <c r="TLU2" s="224"/>
      <c r="TLV2" s="224"/>
      <c r="TLW2" s="224"/>
      <c r="TLX2" s="224"/>
      <c r="TLY2" s="224"/>
      <c r="TLZ2" s="224"/>
      <c r="TMA2" s="224"/>
      <c r="TMB2" s="224"/>
      <c r="TMC2" s="224"/>
      <c r="TMD2" s="224"/>
      <c r="TME2" s="224"/>
      <c r="TMF2" s="224"/>
      <c r="TMG2" s="224"/>
      <c r="TMH2" s="224"/>
      <c r="TMI2" s="224"/>
      <c r="TMJ2" s="224"/>
      <c r="TMK2" s="224"/>
      <c r="TML2" s="224"/>
      <c r="TMM2" s="224"/>
      <c r="TMN2" s="224"/>
      <c r="TMO2" s="224"/>
      <c r="TMP2" s="224"/>
      <c r="TMQ2" s="224"/>
      <c r="TMR2" s="224"/>
      <c r="TMS2" s="224"/>
      <c r="TMT2" s="224"/>
      <c r="TMU2" s="224"/>
      <c r="TMV2" s="224"/>
      <c r="TMW2" s="224"/>
      <c r="TMX2" s="224"/>
      <c r="TMY2" s="224"/>
      <c r="TMZ2" s="224"/>
      <c r="TNA2" s="224"/>
      <c r="TNB2" s="224"/>
      <c r="TNC2" s="224"/>
      <c r="TND2" s="224"/>
      <c r="TNE2" s="224"/>
      <c r="TNF2" s="224"/>
      <c r="TNG2" s="224"/>
      <c r="TNH2" s="224"/>
      <c r="TNI2" s="224"/>
      <c r="TNJ2" s="224"/>
      <c r="TNK2" s="224"/>
      <c r="TNL2" s="224"/>
      <c r="TNM2" s="224"/>
      <c r="TNN2" s="224"/>
      <c r="TNO2" s="224"/>
      <c r="TNP2" s="224"/>
      <c r="TNQ2" s="224"/>
      <c r="TNR2" s="224"/>
      <c r="TNS2" s="224"/>
      <c r="TNT2" s="224"/>
      <c r="TNU2" s="224"/>
      <c r="TNV2" s="224"/>
      <c r="TNW2" s="224"/>
      <c r="TNX2" s="224"/>
      <c r="TNY2" s="224"/>
      <c r="TNZ2" s="224"/>
      <c r="TOA2" s="224"/>
      <c r="TOB2" s="224"/>
      <c r="TOC2" s="224"/>
      <c r="TOD2" s="224"/>
      <c r="TOE2" s="224"/>
      <c r="TOF2" s="224"/>
      <c r="TOG2" s="224"/>
      <c r="TOH2" s="224"/>
      <c r="TOI2" s="224"/>
      <c r="TOJ2" s="224"/>
      <c r="TOK2" s="224"/>
      <c r="TOL2" s="224"/>
      <c r="TOM2" s="224"/>
      <c r="TON2" s="224"/>
      <c r="TOO2" s="224"/>
      <c r="TOP2" s="224"/>
      <c r="TOQ2" s="224"/>
      <c r="TOR2" s="224"/>
      <c r="TOS2" s="224"/>
      <c r="TOT2" s="224"/>
      <c r="TOU2" s="224"/>
      <c r="TOV2" s="224"/>
      <c r="TOW2" s="224"/>
      <c r="TOX2" s="224"/>
      <c r="TOY2" s="224"/>
      <c r="TOZ2" s="224"/>
      <c r="TPA2" s="224"/>
      <c r="TPB2" s="224"/>
      <c r="TPC2" s="224"/>
      <c r="TPD2" s="224"/>
      <c r="TPE2" s="224"/>
      <c r="TPF2" s="224"/>
      <c r="TPG2" s="224"/>
      <c r="TPH2" s="224"/>
      <c r="TPI2" s="224"/>
      <c r="TPJ2" s="224"/>
      <c r="TPK2" s="224"/>
      <c r="TPL2" s="224"/>
      <c r="TPM2" s="224"/>
      <c r="TPN2" s="224"/>
      <c r="TPO2" s="224"/>
      <c r="TPP2" s="224"/>
      <c r="TPQ2" s="224"/>
      <c r="TPR2" s="224"/>
      <c r="TPS2" s="224"/>
      <c r="TPT2" s="224"/>
      <c r="TPU2" s="224"/>
      <c r="TPV2" s="224"/>
      <c r="TPW2" s="224"/>
      <c r="TPX2" s="224"/>
      <c r="TPY2" s="224"/>
      <c r="TPZ2" s="224"/>
      <c r="TQA2" s="224"/>
      <c r="TQB2" s="224"/>
      <c r="TQC2" s="224"/>
      <c r="TQD2" s="224"/>
      <c r="TQE2" s="224"/>
      <c r="TQF2" s="224"/>
      <c r="TQG2" s="224"/>
      <c r="TQH2" s="224"/>
      <c r="TQI2" s="224"/>
      <c r="TQJ2" s="224"/>
      <c r="TQK2" s="224"/>
      <c r="TQL2" s="224"/>
      <c r="TQM2" s="224"/>
      <c r="TQN2" s="224"/>
      <c r="TQO2" s="224"/>
      <c r="TQP2" s="224"/>
      <c r="TQQ2" s="224"/>
      <c r="TQR2" s="224"/>
      <c r="TQS2" s="224"/>
      <c r="TQT2" s="224"/>
      <c r="TQU2" s="224"/>
      <c r="TQV2" s="224"/>
      <c r="TQW2" s="224"/>
      <c r="TQX2" s="224"/>
      <c r="TQY2" s="224"/>
      <c r="TQZ2" s="224"/>
      <c r="TRA2" s="224"/>
      <c r="TRB2" s="224"/>
      <c r="TRC2" s="224"/>
      <c r="TRD2" s="224"/>
      <c r="TRE2" s="224"/>
      <c r="TRF2" s="224"/>
      <c r="TRG2" s="224"/>
      <c r="TRH2" s="224"/>
      <c r="TRI2" s="224"/>
      <c r="TRJ2" s="224"/>
      <c r="TRK2" s="224"/>
      <c r="TRL2" s="224"/>
      <c r="TRM2" s="224"/>
      <c r="TRN2" s="224"/>
      <c r="TRO2" s="224"/>
      <c r="TRP2" s="224"/>
      <c r="TRQ2" s="224"/>
      <c r="TRR2" s="224"/>
      <c r="TRS2" s="224"/>
      <c r="TRT2" s="224"/>
      <c r="TRU2" s="224"/>
      <c r="TRV2" s="224"/>
      <c r="TRW2" s="224"/>
      <c r="TRX2" s="224"/>
      <c r="TRY2" s="224"/>
      <c r="TRZ2" s="224"/>
      <c r="TSA2" s="224"/>
      <c r="TSB2" s="224"/>
      <c r="TSC2" s="224"/>
      <c r="TSD2" s="224"/>
      <c r="TSE2" s="224"/>
      <c r="TSF2" s="224"/>
      <c r="TSG2" s="224"/>
      <c r="TSH2" s="224"/>
      <c r="TSI2" s="224"/>
      <c r="TSJ2" s="224"/>
      <c r="TSK2" s="224"/>
      <c r="TSL2" s="224"/>
      <c r="TSM2" s="224"/>
      <c r="TSN2" s="224"/>
      <c r="TSO2" s="224"/>
      <c r="TSP2" s="224"/>
      <c r="TSQ2" s="224"/>
      <c r="TSR2" s="224"/>
      <c r="TSS2" s="224"/>
      <c r="TST2" s="224"/>
      <c r="TSU2" s="224"/>
      <c r="TSV2" s="224"/>
      <c r="TSW2" s="224"/>
      <c r="TSX2" s="224"/>
      <c r="TSY2" s="224"/>
      <c r="TSZ2" s="224"/>
      <c r="TTA2" s="224"/>
      <c r="TTB2" s="224"/>
      <c r="TTC2" s="224"/>
      <c r="TTD2" s="224"/>
      <c r="TTE2" s="224"/>
      <c r="TTF2" s="224"/>
      <c r="TTG2" s="224"/>
      <c r="TTH2" s="224"/>
      <c r="TTI2" s="224"/>
      <c r="TTJ2" s="224"/>
      <c r="TTK2" s="224"/>
      <c r="TTL2" s="224"/>
      <c r="TTM2" s="224"/>
      <c r="TTN2" s="224"/>
      <c r="TTO2" s="224"/>
      <c r="TTP2" s="224"/>
      <c r="TTQ2" s="224"/>
      <c r="TTR2" s="224"/>
      <c r="TTS2" s="224"/>
      <c r="TTT2" s="224"/>
      <c r="TTU2" s="224"/>
      <c r="TTV2" s="224"/>
      <c r="TTW2" s="224"/>
      <c r="TTX2" s="224"/>
      <c r="TTY2" s="224"/>
      <c r="TTZ2" s="224"/>
      <c r="TUA2" s="224"/>
      <c r="TUB2" s="224"/>
      <c r="TUC2" s="224"/>
      <c r="TUD2" s="224"/>
      <c r="TUE2" s="224"/>
      <c r="TUF2" s="224"/>
      <c r="TUG2" s="224"/>
      <c r="TUH2" s="224"/>
      <c r="TUI2" s="224"/>
      <c r="TUJ2" s="224"/>
      <c r="TUK2" s="224"/>
      <c r="TUL2" s="224"/>
      <c r="TUM2" s="224"/>
      <c r="TUN2" s="224"/>
      <c r="TUO2" s="224"/>
      <c r="TUP2" s="224"/>
      <c r="TUQ2" s="224"/>
      <c r="TUR2" s="224"/>
      <c r="TUS2" s="224"/>
      <c r="TUT2" s="224"/>
      <c r="TUU2" s="224"/>
      <c r="TUV2" s="224"/>
      <c r="TUW2" s="224"/>
      <c r="TUX2" s="224"/>
      <c r="TUY2" s="224"/>
      <c r="TUZ2" s="224"/>
      <c r="TVA2" s="224"/>
      <c r="TVB2" s="224"/>
      <c r="TVC2" s="224"/>
      <c r="TVD2" s="224"/>
      <c r="TVE2" s="224"/>
      <c r="TVF2" s="224"/>
      <c r="TVG2" s="224"/>
      <c r="TVH2" s="224"/>
      <c r="TVI2" s="224"/>
      <c r="TVJ2" s="224"/>
      <c r="TVK2" s="224"/>
      <c r="TVL2" s="224"/>
      <c r="TVM2" s="224"/>
      <c r="TVN2" s="224"/>
      <c r="TVO2" s="224"/>
      <c r="TVP2" s="224"/>
      <c r="TVQ2" s="224"/>
      <c r="TVR2" s="224"/>
      <c r="TVS2" s="224"/>
      <c r="TVT2" s="224"/>
      <c r="TVU2" s="224"/>
      <c r="TVV2" s="224"/>
      <c r="TVW2" s="224"/>
      <c r="TVX2" s="224"/>
      <c r="TVY2" s="224"/>
      <c r="TVZ2" s="224"/>
      <c r="TWA2" s="224"/>
      <c r="TWB2" s="224"/>
      <c r="TWC2" s="224"/>
      <c r="TWD2" s="224"/>
      <c r="TWE2" s="224"/>
      <c r="TWF2" s="224"/>
      <c r="TWG2" s="224"/>
      <c r="TWH2" s="224"/>
      <c r="TWI2" s="224"/>
      <c r="TWJ2" s="224"/>
      <c r="TWK2" s="224"/>
      <c r="TWL2" s="224"/>
      <c r="TWM2" s="224"/>
      <c r="TWN2" s="224"/>
      <c r="TWO2" s="224"/>
      <c r="TWP2" s="224"/>
      <c r="TWQ2" s="224"/>
      <c r="TWR2" s="224"/>
      <c r="TWS2" s="224"/>
      <c r="TWT2" s="224"/>
      <c r="TWU2" s="224"/>
      <c r="TWV2" s="224"/>
      <c r="TWW2" s="224"/>
      <c r="TWX2" s="224"/>
      <c r="TWY2" s="224"/>
      <c r="TWZ2" s="224"/>
      <c r="TXA2" s="224"/>
      <c r="TXB2" s="224"/>
      <c r="TXC2" s="224"/>
      <c r="TXD2" s="224"/>
      <c r="TXE2" s="224"/>
      <c r="TXF2" s="224"/>
      <c r="TXG2" s="224"/>
      <c r="TXH2" s="224"/>
      <c r="TXI2" s="224"/>
      <c r="TXJ2" s="224"/>
      <c r="TXK2" s="224"/>
      <c r="TXL2" s="224"/>
      <c r="TXM2" s="224"/>
      <c r="TXN2" s="224"/>
      <c r="TXO2" s="224"/>
      <c r="TXP2" s="224"/>
      <c r="TXQ2" s="224"/>
      <c r="TXR2" s="224"/>
      <c r="TXS2" s="224"/>
      <c r="TXT2" s="224"/>
      <c r="TXU2" s="224"/>
      <c r="TXV2" s="224"/>
      <c r="TXW2" s="224"/>
      <c r="TXX2" s="224"/>
      <c r="TXY2" s="224"/>
      <c r="TXZ2" s="224"/>
      <c r="TYA2" s="224"/>
      <c r="TYB2" s="224"/>
      <c r="TYC2" s="224"/>
      <c r="TYD2" s="224"/>
      <c r="TYE2" s="224"/>
      <c r="TYF2" s="224"/>
      <c r="TYG2" s="224"/>
      <c r="TYH2" s="224"/>
      <c r="TYI2" s="224"/>
      <c r="TYJ2" s="224"/>
      <c r="TYK2" s="224"/>
      <c r="TYL2" s="224"/>
      <c r="TYM2" s="224"/>
      <c r="TYN2" s="224"/>
      <c r="TYO2" s="224"/>
      <c r="TYP2" s="224"/>
      <c r="TYQ2" s="224"/>
      <c r="TYR2" s="224"/>
      <c r="TYS2" s="224"/>
      <c r="TYT2" s="224"/>
      <c r="TYU2" s="224"/>
      <c r="TYV2" s="224"/>
      <c r="TYW2" s="224"/>
      <c r="TYX2" s="224"/>
      <c r="TYY2" s="224"/>
      <c r="TYZ2" s="224"/>
      <c r="TZA2" s="224"/>
      <c r="TZB2" s="224"/>
      <c r="TZC2" s="224"/>
      <c r="TZD2" s="224"/>
      <c r="TZE2" s="224"/>
      <c r="TZF2" s="224"/>
      <c r="TZG2" s="224"/>
      <c r="TZH2" s="224"/>
      <c r="TZI2" s="224"/>
      <c r="TZJ2" s="224"/>
      <c r="TZK2" s="224"/>
      <c r="TZL2" s="224"/>
      <c r="TZM2" s="224"/>
      <c r="TZN2" s="224"/>
      <c r="TZO2" s="224"/>
      <c r="TZP2" s="224"/>
      <c r="TZQ2" s="224"/>
      <c r="TZR2" s="224"/>
      <c r="TZS2" s="224"/>
      <c r="TZT2" s="224"/>
      <c r="TZU2" s="224"/>
      <c r="TZV2" s="224"/>
      <c r="TZW2" s="224"/>
      <c r="TZX2" s="224"/>
      <c r="TZY2" s="224"/>
      <c r="TZZ2" s="224"/>
      <c r="UAA2" s="224"/>
      <c r="UAB2" s="224"/>
      <c r="UAC2" s="224"/>
      <c r="UAD2" s="224"/>
      <c r="UAE2" s="224"/>
      <c r="UAF2" s="224"/>
      <c r="UAG2" s="224"/>
      <c r="UAH2" s="224"/>
      <c r="UAI2" s="224"/>
      <c r="UAJ2" s="224"/>
      <c r="UAK2" s="224"/>
      <c r="UAL2" s="224"/>
      <c r="UAM2" s="224"/>
      <c r="UAN2" s="224"/>
      <c r="UAO2" s="224"/>
      <c r="UAP2" s="224"/>
      <c r="UAQ2" s="224"/>
      <c r="UAR2" s="224"/>
      <c r="UAS2" s="224"/>
      <c r="UAT2" s="224"/>
      <c r="UAU2" s="224"/>
      <c r="UAV2" s="224"/>
      <c r="UAW2" s="224"/>
      <c r="UAX2" s="224"/>
      <c r="UAY2" s="224"/>
      <c r="UAZ2" s="224"/>
      <c r="UBA2" s="224"/>
      <c r="UBB2" s="224"/>
      <c r="UBC2" s="224"/>
      <c r="UBD2" s="224"/>
      <c r="UBE2" s="224"/>
      <c r="UBF2" s="224"/>
      <c r="UBG2" s="224"/>
      <c r="UBH2" s="224"/>
      <c r="UBI2" s="224"/>
      <c r="UBJ2" s="224"/>
      <c r="UBK2" s="224"/>
      <c r="UBL2" s="224"/>
      <c r="UBM2" s="224"/>
      <c r="UBN2" s="224"/>
      <c r="UBO2" s="224"/>
      <c r="UBP2" s="224"/>
      <c r="UBQ2" s="224"/>
      <c r="UBR2" s="224"/>
      <c r="UBS2" s="224"/>
      <c r="UBT2" s="224"/>
      <c r="UBU2" s="224"/>
      <c r="UBV2" s="224"/>
      <c r="UBW2" s="224"/>
      <c r="UBX2" s="224"/>
      <c r="UBY2" s="224"/>
      <c r="UBZ2" s="224"/>
      <c r="UCA2" s="224"/>
      <c r="UCB2" s="224"/>
      <c r="UCC2" s="224"/>
      <c r="UCD2" s="224"/>
      <c r="UCE2" s="224"/>
      <c r="UCF2" s="224"/>
      <c r="UCG2" s="224"/>
      <c r="UCH2" s="224"/>
      <c r="UCI2" s="224"/>
      <c r="UCJ2" s="224"/>
      <c r="UCK2" s="224"/>
      <c r="UCL2" s="224"/>
      <c r="UCM2" s="224"/>
      <c r="UCN2" s="224"/>
      <c r="UCO2" s="224"/>
      <c r="UCP2" s="224"/>
      <c r="UCQ2" s="224"/>
      <c r="UCR2" s="224"/>
      <c r="UCS2" s="224"/>
      <c r="UCT2" s="224"/>
      <c r="UCU2" s="224"/>
      <c r="UCV2" s="224"/>
      <c r="UCW2" s="224"/>
      <c r="UCX2" s="224"/>
      <c r="UCY2" s="224"/>
      <c r="UCZ2" s="224"/>
      <c r="UDA2" s="224"/>
      <c r="UDB2" s="224"/>
      <c r="UDC2" s="224"/>
      <c r="UDD2" s="224"/>
      <c r="UDE2" s="224"/>
      <c r="UDF2" s="224"/>
      <c r="UDG2" s="224"/>
      <c r="UDH2" s="224"/>
      <c r="UDI2" s="224"/>
      <c r="UDJ2" s="224"/>
      <c r="UDK2" s="224"/>
      <c r="UDL2" s="224"/>
      <c r="UDM2" s="224"/>
      <c r="UDN2" s="224"/>
      <c r="UDO2" s="224"/>
      <c r="UDP2" s="224"/>
      <c r="UDQ2" s="224"/>
      <c r="UDR2" s="224"/>
      <c r="UDS2" s="224"/>
      <c r="UDT2" s="224"/>
      <c r="UDU2" s="224"/>
      <c r="UDV2" s="224"/>
      <c r="UDW2" s="224"/>
      <c r="UDX2" s="224"/>
      <c r="UDY2" s="224"/>
      <c r="UDZ2" s="224"/>
      <c r="UEA2" s="224"/>
      <c r="UEB2" s="224"/>
      <c r="UEC2" s="224"/>
      <c r="UED2" s="224"/>
      <c r="UEE2" s="224"/>
      <c r="UEF2" s="224"/>
      <c r="UEG2" s="224"/>
      <c r="UEH2" s="224"/>
      <c r="UEI2" s="224"/>
      <c r="UEJ2" s="224"/>
      <c r="UEK2" s="224"/>
      <c r="UEL2" s="224"/>
      <c r="UEM2" s="224"/>
      <c r="UEN2" s="224"/>
      <c r="UEO2" s="224"/>
      <c r="UEP2" s="224"/>
      <c r="UEQ2" s="224"/>
      <c r="UER2" s="224"/>
      <c r="UES2" s="224"/>
      <c r="UET2" s="224"/>
      <c r="UEU2" s="224"/>
      <c r="UEV2" s="224"/>
      <c r="UEW2" s="224"/>
      <c r="UEX2" s="224"/>
      <c r="UEY2" s="224"/>
      <c r="UEZ2" s="224"/>
      <c r="UFA2" s="224"/>
      <c r="UFB2" s="224"/>
      <c r="UFC2" s="224"/>
      <c r="UFD2" s="224"/>
      <c r="UFE2" s="224"/>
      <c r="UFF2" s="224"/>
      <c r="UFG2" s="224"/>
      <c r="UFH2" s="224"/>
      <c r="UFI2" s="224"/>
      <c r="UFJ2" s="224"/>
      <c r="UFK2" s="224"/>
      <c r="UFL2" s="224"/>
      <c r="UFM2" s="224"/>
      <c r="UFN2" s="224"/>
      <c r="UFO2" s="224"/>
      <c r="UFP2" s="224"/>
      <c r="UFQ2" s="224"/>
      <c r="UFR2" s="224"/>
      <c r="UFS2" s="224"/>
      <c r="UFT2" s="224"/>
      <c r="UFU2" s="224"/>
      <c r="UFV2" s="224"/>
      <c r="UFW2" s="224"/>
      <c r="UFX2" s="224"/>
      <c r="UFY2" s="224"/>
      <c r="UFZ2" s="224"/>
      <c r="UGA2" s="224"/>
      <c r="UGB2" s="224"/>
      <c r="UGC2" s="224"/>
      <c r="UGD2" s="224"/>
      <c r="UGE2" s="224"/>
      <c r="UGF2" s="224"/>
      <c r="UGG2" s="224"/>
      <c r="UGH2" s="224"/>
      <c r="UGI2" s="224"/>
      <c r="UGJ2" s="224"/>
      <c r="UGK2" s="224"/>
      <c r="UGL2" s="224"/>
      <c r="UGM2" s="224"/>
      <c r="UGN2" s="224"/>
      <c r="UGO2" s="224"/>
      <c r="UGP2" s="224"/>
      <c r="UGQ2" s="224"/>
      <c r="UGR2" s="224"/>
      <c r="UGS2" s="224"/>
      <c r="UGT2" s="224"/>
      <c r="UGU2" s="224"/>
      <c r="UGV2" s="224"/>
      <c r="UGW2" s="224"/>
      <c r="UGX2" s="224"/>
      <c r="UGY2" s="224"/>
      <c r="UGZ2" s="224"/>
      <c r="UHA2" s="224"/>
      <c r="UHB2" s="224"/>
      <c r="UHC2" s="224"/>
      <c r="UHD2" s="224"/>
      <c r="UHE2" s="224"/>
      <c r="UHF2" s="224"/>
      <c r="UHG2" s="224"/>
      <c r="UHH2" s="224"/>
      <c r="UHI2" s="224"/>
      <c r="UHJ2" s="224"/>
      <c r="UHK2" s="224"/>
      <c r="UHL2" s="224"/>
      <c r="UHM2" s="224"/>
      <c r="UHN2" s="224"/>
      <c r="UHO2" s="224"/>
      <c r="UHP2" s="224"/>
      <c r="UHQ2" s="224"/>
      <c r="UHR2" s="224"/>
      <c r="UHS2" s="224"/>
      <c r="UHT2" s="224"/>
      <c r="UHU2" s="224"/>
      <c r="UHV2" s="224"/>
      <c r="UHW2" s="224"/>
      <c r="UHX2" s="224"/>
      <c r="UHY2" s="224"/>
      <c r="UHZ2" s="224"/>
      <c r="UIA2" s="224"/>
      <c r="UIB2" s="224"/>
      <c r="UIC2" s="224"/>
      <c r="UID2" s="224"/>
      <c r="UIE2" s="224"/>
      <c r="UIF2" s="224"/>
      <c r="UIG2" s="224"/>
      <c r="UIH2" s="224"/>
      <c r="UII2" s="224"/>
      <c r="UIJ2" s="224"/>
      <c r="UIK2" s="224"/>
      <c r="UIL2" s="224"/>
      <c r="UIM2" s="224"/>
      <c r="UIN2" s="224"/>
      <c r="UIO2" s="224"/>
      <c r="UIP2" s="224"/>
      <c r="UIQ2" s="224"/>
      <c r="UIR2" s="224"/>
      <c r="UIS2" s="224"/>
      <c r="UIT2" s="224"/>
      <c r="UIU2" s="224"/>
      <c r="UIV2" s="224"/>
      <c r="UIW2" s="224"/>
      <c r="UIX2" s="224"/>
      <c r="UIY2" s="224"/>
      <c r="UIZ2" s="224"/>
      <c r="UJA2" s="224"/>
      <c r="UJB2" s="224"/>
      <c r="UJC2" s="224"/>
      <c r="UJD2" s="224"/>
      <c r="UJE2" s="224"/>
      <c r="UJF2" s="224"/>
      <c r="UJG2" s="224"/>
      <c r="UJH2" s="224"/>
      <c r="UJI2" s="224"/>
      <c r="UJJ2" s="224"/>
      <c r="UJK2" s="224"/>
      <c r="UJL2" s="224"/>
      <c r="UJM2" s="224"/>
      <c r="UJN2" s="224"/>
      <c r="UJO2" s="224"/>
      <c r="UJP2" s="224"/>
      <c r="UJQ2" s="224"/>
      <c r="UJR2" s="224"/>
      <c r="UJS2" s="224"/>
      <c r="UJT2" s="224"/>
      <c r="UJU2" s="224"/>
      <c r="UJV2" s="224"/>
      <c r="UJW2" s="224"/>
      <c r="UJX2" s="224"/>
      <c r="UJY2" s="224"/>
      <c r="UJZ2" s="224"/>
      <c r="UKA2" s="224"/>
      <c r="UKB2" s="224"/>
      <c r="UKC2" s="224"/>
      <c r="UKD2" s="224"/>
      <c r="UKE2" s="224"/>
      <c r="UKF2" s="224"/>
      <c r="UKG2" s="224"/>
      <c r="UKH2" s="224"/>
      <c r="UKI2" s="224"/>
      <c r="UKJ2" s="224"/>
      <c r="UKK2" s="224"/>
      <c r="UKL2" s="224"/>
      <c r="UKM2" s="224"/>
      <c r="UKN2" s="224"/>
      <c r="UKO2" s="224"/>
      <c r="UKP2" s="224"/>
      <c r="UKQ2" s="224"/>
      <c r="UKR2" s="224"/>
      <c r="UKS2" s="224"/>
      <c r="UKT2" s="224"/>
      <c r="UKU2" s="224"/>
      <c r="UKV2" s="224"/>
      <c r="UKW2" s="224"/>
      <c r="UKX2" s="224"/>
      <c r="UKY2" s="224"/>
      <c r="UKZ2" s="224"/>
      <c r="ULA2" s="224"/>
      <c r="ULB2" s="224"/>
      <c r="ULC2" s="224"/>
      <c r="ULD2" s="224"/>
      <c r="ULE2" s="224"/>
      <c r="ULF2" s="224"/>
      <c r="ULG2" s="224"/>
      <c r="ULH2" s="224"/>
      <c r="ULI2" s="224"/>
      <c r="ULJ2" s="224"/>
      <c r="ULK2" s="224"/>
      <c r="ULL2" s="224"/>
      <c r="ULM2" s="224"/>
      <c r="ULN2" s="224"/>
      <c r="ULO2" s="224"/>
      <c r="ULP2" s="224"/>
      <c r="ULQ2" s="224"/>
      <c r="ULR2" s="224"/>
      <c r="ULS2" s="224"/>
      <c r="ULT2" s="224"/>
      <c r="ULU2" s="224"/>
      <c r="ULV2" s="224"/>
      <c r="ULW2" s="224"/>
      <c r="ULX2" s="224"/>
      <c r="ULY2" s="224"/>
      <c r="ULZ2" s="224"/>
      <c r="UMA2" s="224"/>
      <c r="UMB2" s="224"/>
      <c r="UMC2" s="224"/>
      <c r="UMD2" s="224"/>
      <c r="UME2" s="224"/>
      <c r="UMF2" s="224"/>
      <c r="UMG2" s="224"/>
      <c r="UMH2" s="224"/>
      <c r="UMI2" s="224"/>
      <c r="UMJ2" s="224"/>
      <c r="UMK2" s="224"/>
      <c r="UML2" s="224"/>
      <c r="UMM2" s="224"/>
      <c r="UMN2" s="224"/>
      <c r="UMO2" s="224"/>
      <c r="UMP2" s="224"/>
      <c r="UMQ2" s="224"/>
      <c r="UMR2" s="224"/>
      <c r="UMS2" s="224"/>
      <c r="UMT2" s="224"/>
      <c r="UMU2" s="224"/>
      <c r="UMV2" s="224"/>
      <c r="UMW2" s="224"/>
      <c r="UMX2" s="224"/>
      <c r="UMY2" s="224"/>
      <c r="UMZ2" s="224"/>
      <c r="UNA2" s="224"/>
      <c r="UNB2" s="224"/>
      <c r="UNC2" s="224"/>
      <c r="UND2" s="224"/>
      <c r="UNE2" s="224"/>
      <c r="UNF2" s="224"/>
      <c r="UNG2" s="224"/>
      <c r="UNH2" s="224"/>
      <c r="UNI2" s="224"/>
      <c r="UNJ2" s="224"/>
      <c r="UNK2" s="224"/>
      <c r="UNL2" s="224"/>
      <c r="UNM2" s="224"/>
      <c r="UNN2" s="224"/>
      <c r="UNO2" s="224"/>
      <c r="UNP2" s="224"/>
      <c r="UNQ2" s="224"/>
      <c r="UNR2" s="224"/>
      <c r="UNS2" s="224"/>
      <c r="UNT2" s="224"/>
      <c r="UNU2" s="224"/>
      <c r="UNV2" s="224"/>
      <c r="UNW2" s="224"/>
      <c r="UNX2" s="224"/>
      <c r="UNY2" s="224"/>
      <c r="UNZ2" s="224"/>
      <c r="UOA2" s="224"/>
      <c r="UOB2" s="224"/>
      <c r="UOC2" s="224"/>
      <c r="UOD2" s="224"/>
      <c r="UOE2" s="224"/>
      <c r="UOF2" s="224"/>
      <c r="UOG2" s="224"/>
      <c r="UOH2" s="224"/>
      <c r="UOI2" s="224"/>
      <c r="UOJ2" s="224"/>
      <c r="UOK2" s="224"/>
      <c r="UOL2" s="224"/>
      <c r="UOM2" s="224"/>
      <c r="UON2" s="224"/>
      <c r="UOO2" s="224"/>
      <c r="UOP2" s="224"/>
      <c r="UOQ2" s="224"/>
      <c r="UOR2" s="224"/>
      <c r="UOS2" s="224"/>
      <c r="UOT2" s="224"/>
      <c r="UOU2" s="224"/>
      <c r="UOV2" s="224"/>
      <c r="UOW2" s="224"/>
      <c r="UOX2" s="224"/>
      <c r="UOY2" s="224"/>
      <c r="UOZ2" s="224"/>
      <c r="UPA2" s="224"/>
      <c r="UPB2" s="224"/>
      <c r="UPC2" s="224"/>
      <c r="UPD2" s="224"/>
      <c r="UPE2" s="224"/>
      <c r="UPF2" s="224"/>
      <c r="UPG2" s="224"/>
      <c r="UPH2" s="224"/>
      <c r="UPI2" s="224"/>
      <c r="UPJ2" s="224"/>
      <c r="UPK2" s="224"/>
      <c r="UPL2" s="224"/>
      <c r="UPM2" s="224"/>
      <c r="UPN2" s="224"/>
      <c r="UPO2" s="224"/>
      <c r="UPP2" s="224"/>
      <c r="UPQ2" s="224"/>
      <c r="UPR2" s="224"/>
      <c r="UPS2" s="224"/>
      <c r="UPT2" s="224"/>
      <c r="UPU2" s="224"/>
      <c r="UPV2" s="224"/>
      <c r="UPW2" s="224"/>
      <c r="UPX2" s="224"/>
      <c r="UPY2" s="224"/>
      <c r="UPZ2" s="224"/>
      <c r="UQA2" s="224"/>
      <c r="UQB2" s="224"/>
      <c r="UQC2" s="224"/>
      <c r="UQD2" s="224"/>
      <c r="UQE2" s="224"/>
      <c r="UQF2" s="224"/>
      <c r="UQG2" s="224"/>
      <c r="UQH2" s="224"/>
      <c r="UQI2" s="224"/>
      <c r="UQJ2" s="224"/>
      <c r="UQK2" s="224"/>
      <c r="UQL2" s="224"/>
      <c r="UQM2" s="224"/>
      <c r="UQN2" s="224"/>
      <c r="UQO2" s="224"/>
      <c r="UQP2" s="224"/>
      <c r="UQQ2" s="224"/>
      <c r="UQR2" s="224"/>
      <c r="UQS2" s="224"/>
      <c r="UQT2" s="224"/>
      <c r="UQU2" s="224"/>
      <c r="UQV2" s="224"/>
      <c r="UQW2" s="224"/>
      <c r="UQX2" s="224"/>
      <c r="UQY2" s="224"/>
      <c r="UQZ2" s="224"/>
      <c r="URA2" s="224"/>
      <c r="URB2" s="224"/>
      <c r="URC2" s="224"/>
      <c r="URD2" s="224"/>
      <c r="URE2" s="224"/>
      <c r="URF2" s="224"/>
      <c r="URG2" s="224"/>
      <c r="URH2" s="224"/>
      <c r="URI2" s="224"/>
      <c r="URJ2" s="224"/>
      <c r="URK2" s="224"/>
      <c r="URL2" s="224"/>
      <c r="URM2" s="224"/>
      <c r="URN2" s="224"/>
      <c r="URO2" s="224"/>
      <c r="URP2" s="224"/>
      <c r="URQ2" s="224"/>
      <c r="URR2" s="224"/>
      <c r="URS2" s="224"/>
      <c r="URT2" s="224"/>
      <c r="URU2" s="224"/>
      <c r="URV2" s="224"/>
      <c r="URW2" s="224"/>
      <c r="URX2" s="224"/>
      <c r="URY2" s="224"/>
      <c r="URZ2" s="224"/>
      <c r="USA2" s="224"/>
      <c r="USB2" s="224"/>
      <c r="USC2" s="224"/>
      <c r="USD2" s="224"/>
      <c r="USE2" s="224"/>
      <c r="USF2" s="224"/>
      <c r="USG2" s="224"/>
      <c r="USH2" s="224"/>
      <c r="USI2" s="224"/>
      <c r="USJ2" s="224"/>
      <c r="USK2" s="224"/>
      <c r="USL2" s="224"/>
      <c r="USM2" s="224"/>
      <c r="USN2" s="224"/>
      <c r="USO2" s="224"/>
      <c r="USP2" s="224"/>
      <c r="USQ2" s="224"/>
      <c r="USR2" s="224"/>
      <c r="USS2" s="224"/>
      <c r="UST2" s="224"/>
      <c r="USU2" s="224"/>
      <c r="USV2" s="224"/>
      <c r="USW2" s="224"/>
      <c r="USX2" s="224"/>
      <c r="USY2" s="224"/>
      <c r="USZ2" s="224"/>
      <c r="UTA2" s="224"/>
      <c r="UTB2" s="224"/>
      <c r="UTC2" s="224"/>
      <c r="UTD2" s="224"/>
      <c r="UTE2" s="224"/>
      <c r="UTF2" s="224"/>
      <c r="UTG2" s="224"/>
      <c r="UTH2" s="224"/>
      <c r="UTI2" s="224"/>
      <c r="UTJ2" s="224"/>
      <c r="UTK2" s="224"/>
      <c r="UTL2" s="224"/>
      <c r="UTM2" s="224"/>
      <c r="UTN2" s="224"/>
      <c r="UTO2" s="224"/>
      <c r="UTP2" s="224"/>
      <c r="UTQ2" s="224"/>
      <c r="UTR2" s="224"/>
      <c r="UTS2" s="224"/>
      <c r="UTT2" s="224"/>
      <c r="UTU2" s="224"/>
      <c r="UTV2" s="224"/>
      <c r="UTW2" s="224"/>
      <c r="UTX2" s="224"/>
      <c r="UTY2" s="224"/>
      <c r="UTZ2" s="224"/>
      <c r="UUA2" s="224"/>
      <c r="UUB2" s="224"/>
      <c r="UUC2" s="224"/>
      <c r="UUD2" s="224"/>
      <c r="UUE2" s="224"/>
      <c r="UUF2" s="224"/>
      <c r="UUG2" s="224"/>
      <c r="UUH2" s="224"/>
      <c r="UUI2" s="224"/>
      <c r="UUJ2" s="224"/>
      <c r="UUK2" s="224"/>
      <c r="UUL2" s="224"/>
      <c r="UUM2" s="224"/>
      <c r="UUN2" s="224"/>
      <c r="UUO2" s="224"/>
      <c r="UUP2" s="224"/>
      <c r="UUQ2" s="224"/>
      <c r="UUR2" s="224"/>
      <c r="UUS2" s="224"/>
      <c r="UUT2" s="224"/>
      <c r="UUU2" s="224"/>
      <c r="UUV2" s="224"/>
      <c r="UUW2" s="224"/>
      <c r="UUX2" s="224"/>
      <c r="UUY2" s="224"/>
      <c r="UUZ2" s="224"/>
      <c r="UVA2" s="224"/>
      <c r="UVB2" s="224"/>
      <c r="UVC2" s="224"/>
      <c r="UVD2" s="224"/>
      <c r="UVE2" s="224"/>
      <c r="UVF2" s="224"/>
      <c r="UVG2" s="224"/>
      <c r="UVH2" s="224"/>
      <c r="UVI2" s="224"/>
      <c r="UVJ2" s="224"/>
      <c r="UVK2" s="224"/>
      <c r="UVL2" s="224"/>
      <c r="UVM2" s="224"/>
      <c r="UVN2" s="224"/>
      <c r="UVO2" s="224"/>
      <c r="UVP2" s="224"/>
      <c r="UVQ2" s="224"/>
      <c r="UVR2" s="224"/>
      <c r="UVS2" s="224"/>
      <c r="UVT2" s="224"/>
      <c r="UVU2" s="224"/>
      <c r="UVV2" s="224"/>
      <c r="UVW2" s="224"/>
      <c r="UVX2" s="224"/>
      <c r="UVY2" s="224"/>
      <c r="UVZ2" s="224"/>
      <c r="UWA2" s="224"/>
      <c r="UWB2" s="224"/>
      <c r="UWC2" s="224"/>
      <c r="UWD2" s="224"/>
      <c r="UWE2" s="224"/>
      <c r="UWF2" s="224"/>
      <c r="UWG2" s="224"/>
      <c r="UWH2" s="224"/>
      <c r="UWI2" s="224"/>
      <c r="UWJ2" s="224"/>
      <c r="UWK2" s="224"/>
      <c r="UWL2" s="224"/>
      <c r="UWM2" s="224"/>
      <c r="UWN2" s="224"/>
      <c r="UWO2" s="224"/>
      <c r="UWP2" s="224"/>
      <c r="UWQ2" s="224"/>
      <c r="UWR2" s="224"/>
      <c r="UWS2" s="224"/>
      <c r="UWT2" s="224"/>
      <c r="UWU2" s="224"/>
      <c r="UWV2" s="224"/>
      <c r="UWW2" s="224"/>
      <c r="UWX2" s="224"/>
      <c r="UWY2" s="224"/>
      <c r="UWZ2" s="224"/>
      <c r="UXA2" s="224"/>
      <c r="UXB2" s="224"/>
      <c r="UXC2" s="224"/>
      <c r="UXD2" s="224"/>
      <c r="UXE2" s="224"/>
      <c r="UXF2" s="224"/>
      <c r="UXG2" s="224"/>
      <c r="UXH2" s="224"/>
      <c r="UXI2" s="224"/>
      <c r="UXJ2" s="224"/>
      <c r="UXK2" s="224"/>
      <c r="UXL2" s="224"/>
      <c r="UXM2" s="224"/>
      <c r="UXN2" s="224"/>
      <c r="UXO2" s="224"/>
      <c r="UXP2" s="224"/>
      <c r="UXQ2" s="224"/>
      <c r="UXR2" s="224"/>
      <c r="UXS2" s="224"/>
      <c r="UXT2" s="224"/>
      <c r="UXU2" s="224"/>
      <c r="UXV2" s="224"/>
      <c r="UXW2" s="224"/>
      <c r="UXX2" s="224"/>
      <c r="UXY2" s="224"/>
      <c r="UXZ2" s="224"/>
      <c r="UYA2" s="224"/>
      <c r="UYB2" s="224"/>
      <c r="UYC2" s="224"/>
      <c r="UYD2" s="224"/>
      <c r="UYE2" s="224"/>
      <c r="UYF2" s="224"/>
      <c r="UYG2" s="224"/>
      <c r="UYH2" s="224"/>
      <c r="UYI2" s="224"/>
      <c r="UYJ2" s="224"/>
      <c r="UYK2" s="224"/>
      <c r="UYL2" s="224"/>
      <c r="UYM2" s="224"/>
      <c r="UYN2" s="224"/>
      <c r="UYO2" s="224"/>
      <c r="UYP2" s="224"/>
      <c r="UYQ2" s="224"/>
      <c r="UYR2" s="224"/>
      <c r="UYS2" s="224"/>
      <c r="UYT2" s="224"/>
      <c r="UYU2" s="224"/>
      <c r="UYV2" s="224"/>
      <c r="UYW2" s="224"/>
      <c r="UYX2" s="224"/>
      <c r="UYY2" s="224"/>
      <c r="UYZ2" s="224"/>
      <c r="UZA2" s="224"/>
      <c r="UZB2" s="224"/>
      <c r="UZC2" s="224"/>
      <c r="UZD2" s="224"/>
      <c r="UZE2" s="224"/>
      <c r="UZF2" s="224"/>
      <c r="UZG2" s="224"/>
      <c r="UZH2" s="224"/>
      <c r="UZI2" s="224"/>
      <c r="UZJ2" s="224"/>
      <c r="UZK2" s="224"/>
      <c r="UZL2" s="224"/>
      <c r="UZM2" s="224"/>
      <c r="UZN2" s="224"/>
      <c r="UZO2" s="224"/>
      <c r="UZP2" s="224"/>
      <c r="UZQ2" s="224"/>
      <c r="UZR2" s="224"/>
      <c r="UZS2" s="224"/>
      <c r="UZT2" s="224"/>
      <c r="UZU2" s="224"/>
      <c r="UZV2" s="224"/>
      <c r="UZW2" s="224"/>
      <c r="UZX2" s="224"/>
      <c r="UZY2" s="224"/>
      <c r="UZZ2" s="224"/>
      <c r="VAA2" s="224"/>
      <c r="VAB2" s="224"/>
      <c r="VAC2" s="224"/>
      <c r="VAD2" s="224"/>
      <c r="VAE2" s="224"/>
      <c r="VAF2" s="224"/>
      <c r="VAG2" s="224"/>
      <c r="VAH2" s="224"/>
      <c r="VAI2" s="224"/>
      <c r="VAJ2" s="224"/>
      <c r="VAK2" s="224"/>
      <c r="VAL2" s="224"/>
      <c r="VAM2" s="224"/>
      <c r="VAN2" s="224"/>
      <c r="VAO2" s="224"/>
      <c r="VAP2" s="224"/>
      <c r="VAQ2" s="224"/>
      <c r="VAR2" s="224"/>
      <c r="VAS2" s="224"/>
      <c r="VAT2" s="224"/>
      <c r="VAU2" s="224"/>
      <c r="VAV2" s="224"/>
      <c r="VAW2" s="224"/>
      <c r="VAX2" s="224"/>
      <c r="VAY2" s="224"/>
      <c r="VAZ2" s="224"/>
      <c r="VBA2" s="224"/>
      <c r="VBB2" s="224"/>
      <c r="VBC2" s="224"/>
      <c r="VBD2" s="224"/>
      <c r="VBE2" s="224"/>
      <c r="VBF2" s="224"/>
      <c r="VBG2" s="224"/>
      <c r="VBH2" s="224"/>
      <c r="VBI2" s="224"/>
      <c r="VBJ2" s="224"/>
      <c r="VBK2" s="224"/>
      <c r="VBL2" s="224"/>
      <c r="VBM2" s="224"/>
      <c r="VBN2" s="224"/>
      <c r="VBO2" s="224"/>
      <c r="VBP2" s="224"/>
      <c r="VBQ2" s="224"/>
      <c r="VBR2" s="224"/>
      <c r="VBS2" s="224"/>
      <c r="VBT2" s="224"/>
      <c r="VBU2" s="224"/>
      <c r="VBV2" s="224"/>
      <c r="VBW2" s="224"/>
      <c r="VBX2" s="224"/>
      <c r="VBY2" s="224"/>
      <c r="VBZ2" s="224"/>
      <c r="VCA2" s="224"/>
      <c r="VCB2" s="224"/>
      <c r="VCC2" s="224"/>
      <c r="VCD2" s="224"/>
      <c r="VCE2" s="224"/>
      <c r="VCF2" s="224"/>
      <c r="VCG2" s="224"/>
      <c r="VCH2" s="224"/>
      <c r="VCI2" s="224"/>
      <c r="VCJ2" s="224"/>
      <c r="VCK2" s="224"/>
      <c r="VCL2" s="224"/>
      <c r="VCM2" s="224"/>
      <c r="VCN2" s="224"/>
      <c r="VCO2" s="224"/>
      <c r="VCP2" s="224"/>
      <c r="VCQ2" s="224"/>
      <c r="VCR2" s="224"/>
      <c r="VCS2" s="224"/>
      <c r="VCT2" s="224"/>
      <c r="VCU2" s="224"/>
      <c r="VCV2" s="224"/>
      <c r="VCW2" s="224"/>
      <c r="VCX2" s="224"/>
      <c r="VCY2" s="224"/>
      <c r="VCZ2" s="224"/>
      <c r="VDA2" s="224"/>
      <c r="VDB2" s="224"/>
      <c r="VDC2" s="224"/>
      <c r="VDD2" s="224"/>
      <c r="VDE2" s="224"/>
      <c r="VDF2" s="224"/>
      <c r="VDG2" s="224"/>
      <c r="VDH2" s="224"/>
      <c r="VDI2" s="224"/>
      <c r="VDJ2" s="224"/>
      <c r="VDK2" s="224"/>
      <c r="VDL2" s="224"/>
      <c r="VDM2" s="224"/>
      <c r="VDN2" s="224"/>
      <c r="VDO2" s="224"/>
      <c r="VDP2" s="224"/>
      <c r="VDQ2" s="224"/>
      <c r="VDR2" s="224"/>
      <c r="VDS2" s="224"/>
      <c r="VDT2" s="224"/>
      <c r="VDU2" s="224"/>
      <c r="VDV2" s="224"/>
      <c r="VDW2" s="224"/>
      <c r="VDX2" s="224"/>
      <c r="VDY2" s="224"/>
      <c r="VDZ2" s="224"/>
      <c r="VEA2" s="224"/>
      <c r="VEB2" s="224"/>
      <c r="VEC2" s="224"/>
      <c r="VED2" s="224"/>
      <c r="VEE2" s="224"/>
      <c r="VEF2" s="224"/>
      <c r="VEG2" s="224"/>
      <c r="VEH2" s="224"/>
      <c r="VEI2" s="224"/>
      <c r="VEJ2" s="224"/>
      <c r="VEK2" s="224"/>
      <c r="VEL2" s="224"/>
      <c r="VEM2" s="224"/>
      <c r="VEN2" s="224"/>
      <c r="VEO2" s="224"/>
      <c r="VEP2" s="224"/>
      <c r="VEQ2" s="224"/>
      <c r="VER2" s="224"/>
      <c r="VES2" s="224"/>
      <c r="VET2" s="224"/>
      <c r="VEU2" s="224"/>
      <c r="VEV2" s="224"/>
      <c r="VEW2" s="224"/>
      <c r="VEX2" s="224"/>
      <c r="VEY2" s="224"/>
      <c r="VEZ2" s="224"/>
      <c r="VFA2" s="224"/>
      <c r="VFB2" s="224"/>
      <c r="VFC2" s="224"/>
      <c r="VFD2" s="224"/>
      <c r="VFE2" s="224"/>
      <c r="VFF2" s="224"/>
      <c r="VFG2" s="224"/>
      <c r="VFH2" s="224"/>
      <c r="VFI2" s="224"/>
      <c r="VFJ2" s="224"/>
      <c r="VFK2" s="224"/>
      <c r="VFL2" s="224"/>
      <c r="VFM2" s="224"/>
      <c r="VFN2" s="224"/>
      <c r="VFO2" s="224"/>
      <c r="VFP2" s="224"/>
      <c r="VFQ2" s="224"/>
      <c r="VFR2" s="224"/>
      <c r="VFS2" s="224"/>
      <c r="VFT2" s="224"/>
      <c r="VFU2" s="224"/>
      <c r="VFV2" s="224"/>
      <c r="VFW2" s="224"/>
      <c r="VFX2" s="224"/>
      <c r="VFY2" s="224"/>
      <c r="VFZ2" s="224"/>
      <c r="VGA2" s="224"/>
      <c r="VGB2" s="224"/>
      <c r="VGC2" s="224"/>
      <c r="VGD2" s="224"/>
      <c r="VGE2" s="224"/>
      <c r="VGF2" s="224"/>
      <c r="VGG2" s="224"/>
      <c r="VGH2" s="224"/>
      <c r="VGI2" s="224"/>
      <c r="VGJ2" s="224"/>
      <c r="VGK2" s="224"/>
      <c r="VGL2" s="224"/>
      <c r="VGM2" s="224"/>
      <c r="VGN2" s="224"/>
      <c r="VGO2" s="224"/>
      <c r="VGP2" s="224"/>
      <c r="VGQ2" s="224"/>
      <c r="VGR2" s="224"/>
      <c r="VGS2" s="224"/>
      <c r="VGT2" s="224"/>
      <c r="VGU2" s="224"/>
      <c r="VGV2" s="224"/>
      <c r="VGW2" s="224"/>
      <c r="VGX2" s="224"/>
      <c r="VGY2" s="224"/>
      <c r="VGZ2" s="224"/>
      <c r="VHA2" s="224"/>
      <c r="VHB2" s="224"/>
      <c r="VHC2" s="224"/>
      <c r="VHD2" s="224"/>
      <c r="VHE2" s="224"/>
      <c r="VHF2" s="224"/>
      <c r="VHG2" s="224"/>
      <c r="VHH2" s="224"/>
      <c r="VHI2" s="224"/>
      <c r="VHJ2" s="224"/>
      <c r="VHK2" s="224"/>
      <c r="VHL2" s="224"/>
      <c r="VHM2" s="224"/>
      <c r="VHN2" s="224"/>
      <c r="VHO2" s="224"/>
      <c r="VHP2" s="224"/>
      <c r="VHQ2" s="224"/>
      <c r="VHR2" s="224"/>
      <c r="VHS2" s="224"/>
      <c r="VHT2" s="224"/>
      <c r="VHU2" s="224"/>
      <c r="VHV2" s="224"/>
      <c r="VHW2" s="224"/>
      <c r="VHX2" s="224"/>
      <c r="VHY2" s="224"/>
      <c r="VHZ2" s="224"/>
      <c r="VIA2" s="224"/>
      <c r="VIB2" s="224"/>
      <c r="VIC2" s="224"/>
      <c r="VID2" s="224"/>
      <c r="VIE2" s="224"/>
      <c r="VIF2" s="224"/>
      <c r="VIG2" s="224"/>
      <c r="VIH2" s="224"/>
      <c r="VII2" s="224"/>
      <c r="VIJ2" s="224"/>
      <c r="VIK2" s="224"/>
      <c r="VIL2" s="224"/>
      <c r="VIM2" s="224"/>
      <c r="VIN2" s="224"/>
      <c r="VIO2" s="224"/>
      <c r="VIP2" s="224"/>
      <c r="VIQ2" s="224"/>
      <c r="VIR2" s="224"/>
      <c r="VIS2" s="224"/>
      <c r="VIT2" s="224"/>
      <c r="VIU2" s="224"/>
      <c r="VIV2" s="224"/>
      <c r="VIW2" s="224"/>
      <c r="VIX2" s="224"/>
      <c r="VIY2" s="224"/>
      <c r="VIZ2" s="224"/>
      <c r="VJA2" s="224"/>
      <c r="VJB2" s="224"/>
      <c r="VJC2" s="224"/>
      <c r="VJD2" s="224"/>
      <c r="VJE2" s="224"/>
      <c r="VJF2" s="224"/>
      <c r="VJG2" s="224"/>
      <c r="VJH2" s="224"/>
      <c r="VJI2" s="224"/>
      <c r="VJJ2" s="224"/>
      <c r="VJK2" s="224"/>
      <c r="VJL2" s="224"/>
      <c r="VJM2" s="224"/>
      <c r="VJN2" s="224"/>
      <c r="VJO2" s="224"/>
      <c r="VJP2" s="224"/>
      <c r="VJQ2" s="224"/>
      <c r="VJR2" s="224"/>
      <c r="VJS2" s="224"/>
      <c r="VJT2" s="224"/>
      <c r="VJU2" s="224"/>
      <c r="VJV2" s="224"/>
      <c r="VJW2" s="224"/>
      <c r="VJX2" s="224"/>
      <c r="VJY2" s="224"/>
      <c r="VJZ2" s="224"/>
      <c r="VKA2" s="224"/>
      <c r="VKB2" s="224"/>
      <c r="VKC2" s="224"/>
      <c r="VKD2" s="224"/>
      <c r="VKE2" s="224"/>
      <c r="VKF2" s="224"/>
      <c r="VKG2" s="224"/>
      <c r="VKH2" s="224"/>
      <c r="VKI2" s="224"/>
      <c r="VKJ2" s="224"/>
      <c r="VKK2" s="224"/>
      <c r="VKL2" s="224"/>
      <c r="VKM2" s="224"/>
      <c r="VKN2" s="224"/>
      <c r="VKO2" s="224"/>
      <c r="VKP2" s="224"/>
      <c r="VKQ2" s="224"/>
      <c r="VKR2" s="224"/>
      <c r="VKS2" s="224"/>
      <c r="VKT2" s="224"/>
      <c r="VKU2" s="224"/>
      <c r="VKV2" s="224"/>
      <c r="VKW2" s="224"/>
      <c r="VKX2" s="224"/>
      <c r="VKY2" s="224"/>
      <c r="VKZ2" s="224"/>
      <c r="VLA2" s="224"/>
      <c r="VLB2" s="224"/>
      <c r="VLC2" s="224"/>
      <c r="VLD2" s="224"/>
      <c r="VLE2" s="224"/>
      <c r="VLF2" s="224"/>
      <c r="VLG2" s="224"/>
      <c r="VLH2" s="224"/>
      <c r="VLI2" s="224"/>
      <c r="VLJ2" s="224"/>
      <c r="VLK2" s="224"/>
      <c r="VLL2" s="224"/>
      <c r="VLM2" s="224"/>
      <c r="VLN2" s="224"/>
      <c r="VLO2" s="224"/>
      <c r="VLP2" s="224"/>
      <c r="VLQ2" s="224"/>
      <c r="VLR2" s="224"/>
      <c r="VLS2" s="224"/>
      <c r="VLT2" s="224"/>
      <c r="VLU2" s="224"/>
      <c r="VLV2" s="224"/>
      <c r="VLW2" s="224"/>
      <c r="VLX2" s="224"/>
      <c r="VLY2" s="224"/>
      <c r="VLZ2" s="224"/>
      <c r="VMA2" s="224"/>
      <c r="VMB2" s="224"/>
      <c r="VMC2" s="224"/>
      <c r="VMD2" s="224"/>
      <c r="VME2" s="224"/>
      <c r="VMF2" s="224"/>
      <c r="VMG2" s="224"/>
      <c r="VMH2" s="224"/>
      <c r="VMI2" s="224"/>
      <c r="VMJ2" s="224"/>
      <c r="VMK2" s="224"/>
      <c r="VML2" s="224"/>
      <c r="VMM2" s="224"/>
      <c r="VMN2" s="224"/>
      <c r="VMO2" s="224"/>
      <c r="VMP2" s="224"/>
      <c r="VMQ2" s="224"/>
      <c r="VMR2" s="224"/>
      <c r="VMS2" s="224"/>
      <c r="VMT2" s="224"/>
      <c r="VMU2" s="224"/>
      <c r="VMV2" s="224"/>
      <c r="VMW2" s="224"/>
      <c r="VMX2" s="224"/>
      <c r="VMY2" s="224"/>
      <c r="VMZ2" s="224"/>
      <c r="VNA2" s="224"/>
      <c r="VNB2" s="224"/>
      <c r="VNC2" s="224"/>
      <c r="VND2" s="224"/>
      <c r="VNE2" s="224"/>
      <c r="VNF2" s="224"/>
      <c r="VNG2" s="224"/>
      <c r="VNH2" s="224"/>
      <c r="VNI2" s="224"/>
      <c r="VNJ2" s="224"/>
      <c r="VNK2" s="224"/>
      <c r="VNL2" s="224"/>
      <c r="VNM2" s="224"/>
      <c r="VNN2" s="224"/>
      <c r="VNO2" s="224"/>
      <c r="VNP2" s="224"/>
      <c r="VNQ2" s="224"/>
      <c r="VNR2" s="224"/>
      <c r="VNS2" s="224"/>
      <c r="VNT2" s="224"/>
      <c r="VNU2" s="224"/>
      <c r="VNV2" s="224"/>
      <c r="VNW2" s="224"/>
      <c r="VNX2" s="224"/>
      <c r="VNY2" s="224"/>
      <c r="VNZ2" s="224"/>
      <c r="VOA2" s="224"/>
      <c r="VOB2" s="224"/>
      <c r="VOC2" s="224"/>
      <c r="VOD2" s="224"/>
      <c r="VOE2" s="224"/>
      <c r="VOF2" s="224"/>
      <c r="VOG2" s="224"/>
      <c r="VOH2" s="224"/>
      <c r="VOI2" s="224"/>
      <c r="VOJ2" s="224"/>
      <c r="VOK2" s="224"/>
      <c r="VOL2" s="224"/>
      <c r="VOM2" s="224"/>
      <c r="VON2" s="224"/>
      <c r="VOO2" s="224"/>
      <c r="VOP2" s="224"/>
      <c r="VOQ2" s="224"/>
      <c r="VOR2" s="224"/>
      <c r="VOS2" s="224"/>
      <c r="VOT2" s="224"/>
      <c r="VOU2" s="224"/>
      <c r="VOV2" s="224"/>
      <c r="VOW2" s="224"/>
      <c r="VOX2" s="224"/>
      <c r="VOY2" s="224"/>
      <c r="VOZ2" s="224"/>
      <c r="VPA2" s="224"/>
      <c r="VPB2" s="224"/>
      <c r="VPC2" s="224"/>
      <c r="VPD2" s="224"/>
      <c r="VPE2" s="224"/>
      <c r="VPF2" s="224"/>
      <c r="VPG2" s="224"/>
      <c r="VPH2" s="224"/>
      <c r="VPI2" s="224"/>
      <c r="VPJ2" s="224"/>
      <c r="VPK2" s="224"/>
      <c r="VPL2" s="224"/>
      <c r="VPM2" s="224"/>
      <c r="VPN2" s="224"/>
      <c r="VPO2" s="224"/>
      <c r="VPP2" s="224"/>
      <c r="VPQ2" s="224"/>
      <c r="VPR2" s="224"/>
      <c r="VPS2" s="224"/>
      <c r="VPT2" s="224"/>
      <c r="VPU2" s="224"/>
      <c r="VPV2" s="224"/>
      <c r="VPW2" s="224"/>
      <c r="VPX2" s="224"/>
      <c r="VPY2" s="224"/>
      <c r="VPZ2" s="224"/>
      <c r="VQA2" s="224"/>
      <c r="VQB2" s="224"/>
      <c r="VQC2" s="224"/>
      <c r="VQD2" s="224"/>
      <c r="VQE2" s="224"/>
      <c r="VQF2" s="224"/>
      <c r="VQG2" s="224"/>
      <c r="VQH2" s="224"/>
      <c r="VQI2" s="224"/>
      <c r="VQJ2" s="224"/>
      <c r="VQK2" s="224"/>
      <c r="VQL2" s="224"/>
      <c r="VQM2" s="224"/>
      <c r="VQN2" s="224"/>
      <c r="VQO2" s="224"/>
      <c r="VQP2" s="224"/>
      <c r="VQQ2" s="224"/>
      <c r="VQR2" s="224"/>
      <c r="VQS2" s="224"/>
      <c r="VQT2" s="224"/>
      <c r="VQU2" s="224"/>
      <c r="VQV2" s="224"/>
      <c r="VQW2" s="224"/>
      <c r="VQX2" s="224"/>
      <c r="VQY2" s="224"/>
      <c r="VQZ2" s="224"/>
      <c r="VRA2" s="224"/>
      <c r="VRB2" s="224"/>
      <c r="VRC2" s="224"/>
      <c r="VRD2" s="224"/>
      <c r="VRE2" s="224"/>
      <c r="VRF2" s="224"/>
      <c r="VRG2" s="224"/>
      <c r="VRH2" s="224"/>
      <c r="VRI2" s="224"/>
      <c r="VRJ2" s="224"/>
      <c r="VRK2" s="224"/>
      <c r="VRL2" s="224"/>
      <c r="VRM2" s="224"/>
      <c r="VRN2" s="224"/>
      <c r="VRO2" s="224"/>
      <c r="VRP2" s="224"/>
      <c r="VRQ2" s="224"/>
      <c r="VRR2" s="224"/>
      <c r="VRS2" s="224"/>
      <c r="VRT2" s="224"/>
      <c r="VRU2" s="224"/>
      <c r="VRV2" s="224"/>
      <c r="VRW2" s="224"/>
      <c r="VRX2" s="224"/>
      <c r="VRY2" s="224"/>
      <c r="VRZ2" s="224"/>
      <c r="VSA2" s="224"/>
      <c r="VSB2" s="224"/>
      <c r="VSC2" s="224"/>
      <c r="VSD2" s="224"/>
      <c r="VSE2" s="224"/>
      <c r="VSF2" s="224"/>
      <c r="VSG2" s="224"/>
      <c r="VSH2" s="224"/>
      <c r="VSI2" s="224"/>
      <c r="VSJ2" s="224"/>
      <c r="VSK2" s="224"/>
      <c r="VSL2" s="224"/>
      <c r="VSM2" s="224"/>
      <c r="VSN2" s="224"/>
      <c r="VSO2" s="224"/>
      <c r="VSP2" s="224"/>
      <c r="VSQ2" s="224"/>
      <c r="VSR2" s="224"/>
      <c r="VSS2" s="224"/>
      <c r="VST2" s="224"/>
      <c r="VSU2" s="224"/>
      <c r="VSV2" s="224"/>
      <c r="VSW2" s="224"/>
      <c r="VSX2" s="224"/>
      <c r="VSY2" s="224"/>
      <c r="VSZ2" s="224"/>
      <c r="VTA2" s="224"/>
      <c r="VTB2" s="224"/>
      <c r="VTC2" s="224"/>
      <c r="VTD2" s="224"/>
      <c r="VTE2" s="224"/>
      <c r="VTF2" s="224"/>
      <c r="VTG2" s="224"/>
      <c r="VTH2" s="224"/>
      <c r="VTI2" s="224"/>
      <c r="VTJ2" s="224"/>
      <c r="VTK2" s="224"/>
      <c r="VTL2" s="224"/>
      <c r="VTM2" s="224"/>
      <c r="VTN2" s="224"/>
      <c r="VTO2" s="224"/>
      <c r="VTP2" s="224"/>
      <c r="VTQ2" s="224"/>
      <c r="VTR2" s="224"/>
      <c r="VTS2" s="224"/>
      <c r="VTT2" s="224"/>
      <c r="VTU2" s="224"/>
      <c r="VTV2" s="224"/>
      <c r="VTW2" s="224"/>
      <c r="VTX2" s="224"/>
      <c r="VTY2" s="224"/>
      <c r="VTZ2" s="224"/>
      <c r="VUA2" s="224"/>
      <c r="VUB2" s="224"/>
      <c r="VUC2" s="224"/>
      <c r="VUD2" s="224"/>
      <c r="VUE2" s="224"/>
      <c r="VUF2" s="224"/>
      <c r="VUG2" s="224"/>
      <c r="VUH2" s="224"/>
      <c r="VUI2" s="224"/>
      <c r="VUJ2" s="224"/>
      <c r="VUK2" s="224"/>
      <c r="VUL2" s="224"/>
      <c r="VUM2" s="224"/>
      <c r="VUN2" s="224"/>
      <c r="VUO2" s="224"/>
      <c r="VUP2" s="224"/>
      <c r="VUQ2" s="224"/>
      <c r="VUR2" s="224"/>
      <c r="VUS2" s="224"/>
      <c r="VUT2" s="224"/>
      <c r="VUU2" s="224"/>
      <c r="VUV2" s="224"/>
      <c r="VUW2" s="224"/>
      <c r="VUX2" s="224"/>
      <c r="VUY2" s="224"/>
      <c r="VUZ2" s="224"/>
      <c r="VVA2" s="224"/>
      <c r="VVB2" s="224"/>
      <c r="VVC2" s="224"/>
      <c r="VVD2" s="224"/>
      <c r="VVE2" s="224"/>
      <c r="VVF2" s="224"/>
      <c r="VVG2" s="224"/>
      <c r="VVH2" s="224"/>
      <c r="VVI2" s="224"/>
      <c r="VVJ2" s="224"/>
      <c r="VVK2" s="224"/>
      <c r="VVL2" s="224"/>
      <c r="VVM2" s="224"/>
      <c r="VVN2" s="224"/>
      <c r="VVO2" s="224"/>
      <c r="VVP2" s="224"/>
      <c r="VVQ2" s="224"/>
      <c r="VVR2" s="224"/>
      <c r="VVS2" s="224"/>
      <c r="VVT2" s="224"/>
      <c r="VVU2" s="224"/>
      <c r="VVV2" s="224"/>
      <c r="VVW2" s="224"/>
      <c r="VVX2" s="224"/>
      <c r="VVY2" s="224"/>
      <c r="VVZ2" s="224"/>
      <c r="VWA2" s="224"/>
      <c r="VWB2" s="224"/>
      <c r="VWC2" s="224"/>
      <c r="VWD2" s="224"/>
      <c r="VWE2" s="224"/>
      <c r="VWF2" s="224"/>
      <c r="VWG2" s="224"/>
      <c r="VWH2" s="224"/>
      <c r="VWI2" s="224"/>
      <c r="VWJ2" s="224"/>
      <c r="VWK2" s="224"/>
      <c r="VWL2" s="224"/>
      <c r="VWM2" s="224"/>
      <c r="VWN2" s="224"/>
      <c r="VWO2" s="224"/>
      <c r="VWP2" s="224"/>
      <c r="VWQ2" s="224"/>
      <c r="VWR2" s="224"/>
      <c r="VWS2" s="224"/>
      <c r="VWT2" s="224"/>
      <c r="VWU2" s="224"/>
      <c r="VWV2" s="224"/>
      <c r="VWW2" s="224"/>
      <c r="VWX2" s="224"/>
      <c r="VWY2" s="224"/>
      <c r="VWZ2" s="224"/>
      <c r="VXA2" s="224"/>
      <c r="VXB2" s="224"/>
      <c r="VXC2" s="224"/>
      <c r="VXD2" s="224"/>
      <c r="VXE2" s="224"/>
      <c r="VXF2" s="224"/>
      <c r="VXG2" s="224"/>
      <c r="VXH2" s="224"/>
      <c r="VXI2" s="224"/>
      <c r="VXJ2" s="224"/>
      <c r="VXK2" s="224"/>
      <c r="VXL2" s="224"/>
      <c r="VXM2" s="224"/>
      <c r="VXN2" s="224"/>
      <c r="VXO2" s="224"/>
      <c r="VXP2" s="224"/>
      <c r="VXQ2" s="224"/>
      <c r="VXR2" s="224"/>
      <c r="VXS2" s="224"/>
      <c r="VXT2" s="224"/>
      <c r="VXU2" s="224"/>
      <c r="VXV2" s="224"/>
      <c r="VXW2" s="224"/>
      <c r="VXX2" s="224"/>
      <c r="VXY2" s="224"/>
      <c r="VXZ2" s="224"/>
      <c r="VYA2" s="224"/>
      <c r="VYB2" s="224"/>
      <c r="VYC2" s="224"/>
      <c r="VYD2" s="224"/>
      <c r="VYE2" s="224"/>
      <c r="VYF2" s="224"/>
      <c r="VYG2" s="224"/>
      <c r="VYH2" s="224"/>
      <c r="VYI2" s="224"/>
      <c r="VYJ2" s="224"/>
      <c r="VYK2" s="224"/>
      <c r="VYL2" s="224"/>
      <c r="VYM2" s="224"/>
      <c r="VYN2" s="224"/>
      <c r="VYO2" s="224"/>
      <c r="VYP2" s="224"/>
      <c r="VYQ2" s="224"/>
      <c r="VYR2" s="224"/>
      <c r="VYS2" s="224"/>
      <c r="VYT2" s="224"/>
      <c r="VYU2" s="224"/>
      <c r="VYV2" s="224"/>
      <c r="VYW2" s="224"/>
      <c r="VYX2" s="224"/>
      <c r="VYY2" s="224"/>
      <c r="VYZ2" s="224"/>
      <c r="VZA2" s="224"/>
      <c r="VZB2" s="224"/>
      <c r="VZC2" s="224"/>
      <c r="VZD2" s="224"/>
      <c r="VZE2" s="224"/>
      <c r="VZF2" s="224"/>
      <c r="VZG2" s="224"/>
      <c r="VZH2" s="224"/>
      <c r="VZI2" s="224"/>
      <c r="VZJ2" s="224"/>
      <c r="VZK2" s="224"/>
      <c r="VZL2" s="224"/>
      <c r="VZM2" s="224"/>
      <c r="VZN2" s="224"/>
      <c r="VZO2" s="224"/>
      <c r="VZP2" s="224"/>
      <c r="VZQ2" s="224"/>
      <c r="VZR2" s="224"/>
      <c r="VZS2" s="224"/>
      <c r="VZT2" s="224"/>
      <c r="VZU2" s="224"/>
      <c r="VZV2" s="224"/>
      <c r="VZW2" s="224"/>
      <c r="VZX2" s="224"/>
      <c r="VZY2" s="224"/>
      <c r="VZZ2" s="224"/>
      <c r="WAA2" s="224"/>
      <c r="WAB2" s="224"/>
      <c r="WAC2" s="224"/>
      <c r="WAD2" s="224"/>
      <c r="WAE2" s="224"/>
      <c r="WAF2" s="224"/>
      <c r="WAG2" s="224"/>
      <c r="WAH2" s="224"/>
      <c r="WAI2" s="224"/>
      <c r="WAJ2" s="224"/>
      <c r="WAK2" s="224"/>
      <c r="WAL2" s="224"/>
      <c r="WAM2" s="224"/>
      <c r="WAN2" s="224"/>
      <c r="WAO2" s="224"/>
      <c r="WAP2" s="224"/>
      <c r="WAQ2" s="224"/>
      <c r="WAR2" s="224"/>
      <c r="WAS2" s="224"/>
      <c r="WAT2" s="224"/>
      <c r="WAU2" s="224"/>
      <c r="WAV2" s="224"/>
      <c r="WAW2" s="224"/>
      <c r="WAX2" s="224"/>
      <c r="WAY2" s="224"/>
      <c r="WAZ2" s="224"/>
      <c r="WBA2" s="224"/>
      <c r="WBB2" s="224"/>
      <c r="WBC2" s="224"/>
      <c r="WBD2" s="224"/>
      <c r="WBE2" s="224"/>
      <c r="WBF2" s="224"/>
      <c r="WBG2" s="224"/>
      <c r="WBH2" s="224"/>
      <c r="WBI2" s="224"/>
      <c r="WBJ2" s="224"/>
      <c r="WBK2" s="224"/>
      <c r="WBL2" s="224"/>
      <c r="WBM2" s="224"/>
      <c r="WBN2" s="224"/>
      <c r="WBO2" s="224"/>
      <c r="WBP2" s="224"/>
      <c r="WBQ2" s="224"/>
      <c r="WBR2" s="224"/>
      <c r="WBS2" s="224"/>
      <c r="WBT2" s="224"/>
      <c r="WBU2" s="224"/>
      <c r="WBV2" s="224"/>
      <c r="WBW2" s="224"/>
      <c r="WBX2" s="224"/>
      <c r="WBY2" s="224"/>
      <c r="WBZ2" s="224"/>
      <c r="WCA2" s="224"/>
      <c r="WCB2" s="224"/>
      <c r="WCC2" s="224"/>
      <c r="WCD2" s="224"/>
      <c r="WCE2" s="224"/>
      <c r="WCF2" s="224"/>
      <c r="WCG2" s="224"/>
      <c r="WCH2" s="224"/>
      <c r="WCI2" s="224"/>
      <c r="WCJ2" s="224"/>
      <c r="WCK2" s="224"/>
      <c r="WCL2" s="224"/>
      <c r="WCM2" s="224"/>
      <c r="WCN2" s="224"/>
      <c r="WCO2" s="224"/>
      <c r="WCP2" s="224"/>
      <c r="WCQ2" s="224"/>
      <c r="WCR2" s="224"/>
      <c r="WCS2" s="224"/>
      <c r="WCT2" s="224"/>
      <c r="WCU2" s="224"/>
      <c r="WCV2" s="224"/>
      <c r="WCW2" s="224"/>
      <c r="WCX2" s="224"/>
      <c r="WCY2" s="224"/>
      <c r="WCZ2" s="224"/>
      <c r="WDA2" s="224"/>
      <c r="WDB2" s="224"/>
      <c r="WDC2" s="224"/>
      <c r="WDD2" s="224"/>
      <c r="WDE2" s="224"/>
      <c r="WDF2" s="224"/>
      <c r="WDG2" s="224"/>
      <c r="WDH2" s="224"/>
      <c r="WDI2" s="224"/>
      <c r="WDJ2" s="224"/>
      <c r="WDK2" s="224"/>
      <c r="WDL2" s="224"/>
      <c r="WDM2" s="224"/>
      <c r="WDN2" s="224"/>
      <c r="WDO2" s="224"/>
      <c r="WDP2" s="224"/>
      <c r="WDQ2" s="224"/>
      <c r="WDR2" s="224"/>
      <c r="WDS2" s="224"/>
      <c r="WDT2" s="224"/>
      <c r="WDU2" s="224"/>
      <c r="WDV2" s="224"/>
      <c r="WDW2" s="224"/>
      <c r="WDX2" s="224"/>
      <c r="WDY2" s="224"/>
      <c r="WDZ2" s="224"/>
      <c r="WEA2" s="224"/>
      <c r="WEB2" s="224"/>
      <c r="WEC2" s="224"/>
      <c r="WED2" s="224"/>
      <c r="WEE2" s="224"/>
      <c r="WEF2" s="224"/>
      <c r="WEG2" s="224"/>
      <c r="WEH2" s="224"/>
      <c r="WEI2" s="224"/>
      <c r="WEJ2" s="224"/>
      <c r="WEK2" s="224"/>
      <c r="WEL2" s="224"/>
      <c r="WEM2" s="224"/>
      <c r="WEN2" s="224"/>
      <c r="WEO2" s="224"/>
      <c r="WEP2" s="224"/>
      <c r="WEQ2" s="224"/>
      <c r="WER2" s="224"/>
      <c r="WES2" s="224"/>
      <c r="WET2" s="224"/>
      <c r="WEU2" s="224"/>
      <c r="WEV2" s="224"/>
      <c r="WEW2" s="224"/>
      <c r="WEX2" s="224"/>
      <c r="WEY2" s="224"/>
      <c r="WEZ2" s="224"/>
      <c r="WFA2" s="224"/>
      <c r="WFB2" s="224"/>
      <c r="WFC2" s="224"/>
      <c r="WFD2" s="224"/>
      <c r="WFE2" s="224"/>
      <c r="WFF2" s="224"/>
      <c r="WFG2" s="224"/>
      <c r="WFH2" s="224"/>
      <c r="WFI2" s="224"/>
      <c r="WFJ2" s="224"/>
      <c r="WFK2" s="224"/>
      <c r="WFL2" s="224"/>
      <c r="WFM2" s="224"/>
      <c r="WFN2" s="224"/>
      <c r="WFO2" s="224"/>
      <c r="WFP2" s="224"/>
      <c r="WFQ2" s="224"/>
      <c r="WFR2" s="224"/>
      <c r="WFS2" s="224"/>
      <c r="WFT2" s="224"/>
      <c r="WFU2" s="224"/>
      <c r="WFV2" s="224"/>
      <c r="WFW2" s="224"/>
      <c r="WFX2" s="224"/>
      <c r="WFY2" s="224"/>
      <c r="WFZ2" s="224"/>
      <c r="WGA2" s="224"/>
      <c r="WGB2" s="224"/>
      <c r="WGC2" s="224"/>
      <c r="WGD2" s="224"/>
      <c r="WGE2" s="224"/>
      <c r="WGF2" s="224"/>
      <c r="WGG2" s="224"/>
      <c r="WGH2" s="224"/>
      <c r="WGI2" s="224"/>
      <c r="WGJ2" s="224"/>
      <c r="WGK2" s="224"/>
      <c r="WGL2" s="224"/>
      <c r="WGM2" s="224"/>
      <c r="WGN2" s="224"/>
      <c r="WGO2" s="224"/>
      <c r="WGP2" s="224"/>
      <c r="WGQ2" s="224"/>
      <c r="WGR2" s="224"/>
      <c r="WGS2" s="224"/>
      <c r="WGT2" s="224"/>
      <c r="WGU2" s="224"/>
      <c r="WGV2" s="224"/>
      <c r="WGW2" s="224"/>
      <c r="WGX2" s="224"/>
      <c r="WGY2" s="224"/>
      <c r="WGZ2" s="224"/>
      <c r="WHA2" s="224"/>
      <c r="WHB2" s="224"/>
      <c r="WHC2" s="224"/>
      <c r="WHD2" s="224"/>
      <c r="WHE2" s="224"/>
      <c r="WHF2" s="224"/>
      <c r="WHG2" s="224"/>
      <c r="WHH2" s="224"/>
      <c r="WHI2" s="224"/>
      <c r="WHJ2" s="224"/>
      <c r="WHK2" s="224"/>
      <c r="WHL2" s="224"/>
      <c r="WHM2" s="224"/>
      <c r="WHN2" s="224"/>
      <c r="WHO2" s="224"/>
      <c r="WHP2" s="224"/>
      <c r="WHQ2" s="224"/>
      <c r="WHR2" s="224"/>
      <c r="WHS2" s="224"/>
      <c r="WHT2" s="224"/>
      <c r="WHU2" s="224"/>
      <c r="WHV2" s="224"/>
      <c r="WHW2" s="224"/>
      <c r="WHX2" s="224"/>
      <c r="WHY2" s="224"/>
      <c r="WHZ2" s="224"/>
      <c r="WIA2" s="224"/>
      <c r="WIB2" s="224"/>
      <c r="WIC2" s="224"/>
      <c r="WID2" s="224"/>
      <c r="WIE2" s="224"/>
      <c r="WIF2" s="224"/>
      <c r="WIG2" s="224"/>
      <c r="WIH2" s="224"/>
      <c r="WII2" s="224"/>
      <c r="WIJ2" s="224"/>
      <c r="WIK2" s="224"/>
      <c r="WIL2" s="224"/>
      <c r="WIM2" s="224"/>
      <c r="WIN2" s="224"/>
      <c r="WIO2" s="224"/>
      <c r="WIP2" s="224"/>
      <c r="WIQ2" s="224"/>
      <c r="WIR2" s="224"/>
      <c r="WIS2" s="224"/>
      <c r="WIT2" s="224"/>
      <c r="WIU2" s="224"/>
      <c r="WIV2" s="224"/>
      <c r="WIW2" s="224"/>
      <c r="WIX2" s="224"/>
      <c r="WIY2" s="224"/>
      <c r="WIZ2" s="224"/>
      <c r="WJA2" s="224"/>
      <c r="WJB2" s="224"/>
      <c r="WJC2" s="224"/>
      <c r="WJD2" s="224"/>
      <c r="WJE2" s="224"/>
      <c r="WJF2" s="224"/>
      <c r="WJG2" s="224"/>
      <c r="WJH2" s="224"/>
      <c r="WJI2" s="224"/>
      <c r="WJJ2" s="224"/>
      <c r="WJK2" s="224"/>
      <c r="WJL2" s="224"/>
      <c r="WJM2" s="224"/>
      <c r="WJN2" s="224"/>
      <c r="WJO2" s="224"/>
      <c r="WJP2" s="224"/>
      <c r="WJQ2" s="224"/>
      <c r="WJR2" s="224"/>
      <c r="WJS2" s="224"/>
      <c r="WJT2" s="224"/>
      <c r="WJU2" s="224"/>
      <c r="WJV2" s="224"/>
      <c r="WJW2" s="224"/>
      <c r="WJX2" s="224"/>
      <c r="WJY2" s="224"/>
      <c r="WJZ2" s="224"/>
      <c r="WKA2" s="224"/>
      <c r="WKB2" s="224"/>
      <c r="WKC2" s="224"/>
      <c r="WKD2" s="224"/>
      <c r="WKE2" s="224"/>
      <c r="WKF2" s="224"/>
      <c r="WKG2" s="224"/>
      <c r="WKH2" s="224"/>
      <c r="WKI2" s="224"/>
      <c r="WKJ2" s="224"/>
      <c r="WKK2" s="224"/>
      <c r="WKL2" s="224"/>
      <c r="WKM2" s="224"/>
      <c r="WKN2" s="224"/>
      <c r="WKO2" s="224"/>
      <c r="WKP2" s="224"/>
      <c r="WKQ2" s="224"/>
      <c r="WKR2" s="224"/>
      <c r="WKS2" s="224"/>
      <c r="WKT2" s="224"/>
      <c r="WKU2" s="224"/>
      <c r="WKV2" s="224"/>
      <c r="WKW2" s="224"/>
      <c r="WKX2" s="224"/>
      <c r="WKY2" s="224"/>
      <c r="WKZ2" s="224"/>
      <c r="WLA2" s="224"/>
      <c r="WLB2" s="224"/>
      <c r="WLC2" s="224"/>
      <c r="WLD2" s="224"/>
      <c r="WLE2" s="224"/>
      <c r="WLF2" s="224"/>
      <c r="WLG2" s="224"/>
      <c r="WLH2" s="224"/>
      <c r="WLI2" s="224"/>
      <c r="WLJ2" s="224"/>
      <c r="WLK2" s="224"/>
      <c r="WLL2" s="224"/>
      <c r="WLM2" s="224"/>
      <c r="WLN2" s="224"/>
      <c r="WLO2" s="224"/>
      <c r="WLP2" s="224"/>
      <c r="WLQ2" s="224"/>
      <c r="WLR2" s="224"/>
      <c r="WLS2" s="224"/>
      <c r="WLT2" s="224"/>
      <c r="WLU2" s="224"/>
      <c r="WLV2" s="224"/>
      <c r="WLW2" s="224"/>
      <c r="WLX2" s="224"/>
      <c r="WLY2" s="224"/>
      <c r="WLZ2" s="224"/>
      <c r="WMA2" s="224"/>
      <c r="WMB2" s="224"/>
      <c r="WMC2" s="224"/>
      <c r="WMD2" s="224"/>
      <c r="WME2" s="224"/>
      <c r="WMF2" s="224"/>
      <c r="WMG2" s="224"/>
      <c r="WMH2" s="224"/>
      <c r="WMI2" s="224"/>
      <c r="WMJ2" s="224"/>
      <c r="WMK2" s="224"/>
      <c r="WML2" s="224"/>
      <c r="WMM2" s="224"/>
      <c r="WMN2" s="224"/>
      <c r="WMO2" s="224"/>
      <c r="WMP2" s="224"/>
      <c r="WMQ2" s="224"/>
      <c r="WMR2" s="224"/>
      <c r="WMS2" s="224"/>
      <c r="WMT2" s="224"/>
      <c r="WMU2" s="224"/>
      <c r="WMV2" s="224"/>
      <c r="WMW2" s="224"/>
      <c r="WMX2" s="224"/>
      <c r="WMY2" s="224"/>
      <c r="WMZ2" s="224"/>
      <c r="WNA2" s="224"/>
      <c r="WNB2" s="224"/>
      <c r="WNC2" s="224"/>
      <c r="WND2" s="224"/>
      <c r="WNE2" s="224"/>
      <c r="WNF2" s="224"/>
      <c r="WNG2" s="224"/>
      <c r="WNH2" s="224"/>
      <c r="WNI2" s="224"/>
      <c r="WNJ2" s="224"/>
      <c r="WNK2" s="224"/>
      <c r="WNL2" s="224"/>
      <c r="WNM2" s="224"/>
      <c r="WNN2" s="224"/>
      <c r="WNO2" s="224"/>
      <c r="WNP2" s="224"/>
      <c r="WNQ2" s="224"/>
      <c r="WNR2" s="224"/>
      <c r="WNS2" s="224"/>
      <c r="WNT2" s="224"/>
      <c r="WNU2" s="224"/>
      <c r="WNV2" s="224"/>
      <c r="WNW2" s="224"/>
      <c r="WNX2" s="224"/>
      <c r="WNY2" s="224"/>
      <c r="WNZ2" s="224"/>
      <c r="WOA2" s="224"/>
      <c r="WOB2" s="224"/>
      <c r="WOC2" s="224"/>
      <c r="WOD2" s="224"/>
      <c r="WOE2" s="224"/>
      <c r="WOF2" s="224"/>
      <c r="WOG2" s="224"/>
      <c r="WOH2" s="224"/>
      <c r="WOI2" s="224"/>
      <c r="WOJ2" s="224"/>
      <c r="WOK2" s="224"/>
      <c r="WOL2" s="224"/>
      <c r="WOM2" s="224"/>
      <c r="WON2" s="224"/>
      <c r="WOO2" s="224"/>
      <c r="WOP2" s="224"/>
      <c r="WOQ2" s="224"/>
      <c r="WOR2" s="224"/>
      <c r="WOS2" s="224"/>
      <c r="WOT2" s="224"/>
      <c r="WOU2" s="224"/>
      <c r="WOV2" s="224"/>
      <c r="WOW2" s="224"/>
      <c r="WOX2" s="224"/>
      <c r="WOY2" s="224"/>
      <c r="WOZ2" s="224"/>
      <c r="WPA2" s="224"/>
      <c r="WPB2" s="224"/>
      <c r="WPC2" s="224"/>
      <c r="WPD2" s="224"/>
      <c r="WPE2" s="224"/>
      <c r="WPF2" s="224"/>
      <c r="WPG2" s="224"/>
      <c r="WPH2" s="224"/>
      <c r="WPI2" s="224"/>
      <c r="WPJ2" s="224"/>
      <c r="WPK2" s="224"/>
      <c r="WPL2" s="224"/>
      <c r="WPM2" s="224"/>
      <c r="WPN2" s="224"/>
      <c r="WPO2" s="224"/>
      <c r="WPP2" s="224"/>
      <c r="WPQ2" s="224"/>
      <c r="WPR2" s="224"/>
      <c r="WPS2" s="224"/>
      <c r="WPT2" s="224"/>
      <c r="WPU2" s="224"/>
      <c r="WPV2" s="224"/>
      <c r="WPW2" s="224"/>
      <c r="WPX2" s="224"/>
      <c r="WPY2" s="224"/>
      <c r="WPZ2" s="224"/>
      <c r="WQA2" s="224"/>
      <c r="WQB2" s="224"/>
      <c r="WQC2" s="224"/>
      <c r="WQD2" s="224"/>
      <c r="WQE2" s="224"/>
      <c r="WQF2" s="224"/>
      <c r="WQG2" s="224"/>
      <c r="WQH2" s="224"/>
      <c r="WQI2" s="224"/>
      <c r="WQJ2" s="224"/>
      <c r="WQK2" s="224"/>
      <c r="WQL2" s="224"/>
      <c r="WQM2" s="224"/>
      <c r="WQN2" s="224"/>
      <c r="WQO2" s="224"/>
      <c r="WQP2" s="224"/>
      <c r="WQQ2" s="224"/>
      <c r="WQR2" s="224"/>
      <c r="WQS2" s="224"/>
      <c r="WQT2" s="224"/>
      <c r="WQU2" s="224"/>
      <c r="WQV2" s="224"/>
      <c r="WQW2" s="224"/>
      <c r="WQX2" s="224"/>
      <c r="WQY2" s="224"/>
      <c r="WQZ2" s="224"/>
      <c r="WRA2" s="224"/>
      <c r="WRB2" s="224"/>
      <c r="WRC2" s="224"/>
      <c r="WRD2" s="224"/>
      <c r="WRE2" s="224"/>
      <c r="WRF2" s="224"/>
      <c r="WRG2" s="224"/>
      <c r="WRH2" s="224"/>
      <c r="WRI2" s="224"/>
      <c r="WRJ2" s="224"/>
      <c r="WRK2" s="224"/>
      <c r="WRL2" s="224"/>
      <c r="WRM2" s="224"/>
      <c r="WRN2" s="224"/>
      <c r="WRO2" s="224"/>
      <c r="WRP2" s="224"/>
      <c r="WRQ2" s="224"/>
      <c r="WRR2" s="224"/>
      <c r="WRS2" s="224"/>
      <c r="WRT2" s="224"/>
      <c r="WRU2" s="224"/>
      <c r="WRV2" s="224"/>
      <c r="WRW2" s="224"/>
      <c r="WRX2" s="224"/>
      <c r="WRY2" s="224"/>
      <c r="WRZ2" s="224"/>
      <c r="WSA2" s="224"/>
      <c r="WSB2" s="224"/>
      <c r="WSC2" s="224"/>
      <c r="WSD2" s="224"/>
      <c r="WSE2" s="224"/>
      <c r="WSF2" s="224"/>
      <c r="WSG2" s="224"/>
      <c r="WSH2" s="224"/>
      <c r="WSI2" s="224"/>
      <c r="WSJ2" s="224"/>
      <c r="WSK2" s="224"/>
      <c r="WSL2" s="224"/>
      <c r="WSM2" s="224"/>
      <c r="WSN2" s="224"/>
      <c r="WSO2" s="224"/>
      <c r="WSP2" s="224"/>
      <c r="WSQ2" s="224"/>
      <c r="WSR2" s="224"/>
      <c r="WSS2" s="224"/>
      <c r="WST2" s="224"/>
      <c r="WSU2" s="224"/>
      <c r="WSV2" s="224"/>
      <c r="WSW2" s="224"/>
      <c r="WSX2" s="224"/>
      <c r="WSY2" s="224"/>
      <c r="WSZ2" s="224"/>
      <c r="WTA2" s="224"/>
      <c r="WTB2" s="224"/>
      <c r="WTC2" s="224"/>
      <c r="WTD2" s="224"/>
      <c r="WTE2" s="224"/>
      <c r="WTF2" s="224"/>
      <c r="WTG2" s="224"/>
      <c r="WTH2" s="224"/>
      <c r="WTI2" s="224"/>
      <c r="WTJ2" s="224"/>
      <c r="WTK2" s="224"/>
      <c r="WTL2" s="224"/>
      <c r="WTM2" s="224"/>
      <c r="WTN2" s="224"/>
      <c r="WTO2" s="224"/>
      <c r="WTP2" s="224"/>
      <c r="WTQ2" s="224"/>
      <c r="WTR2" s="224"/>
      <c r="WTS2" s="224"/>
      <c r="WTT2" s="224"/>
      <c r="WTU2" s="224"/>
      <c r="WTV2" s="224"/>
      <c r="WTW2" s="224"/>
      <c r="WTX2" s="224"/>
      <c r="WTY2" s="224"/>
      <c r="WTZ2" s="224"/>
      <c r="WUA2" s="224"/>
      <c r="WUB2" s="224"/>
      <c r="WUC2" s="224"/>
      <c r="WUD2" s="224"/>
      <c r="WUE2" s="224"/>
      <c r="WUF2" s="224"/>
      <c r="WUG2" s="224"/>
      <c r="WUH2" s="224"/>
      <c r="WUI2" s="224"/>
      <c r="WUJ2" s="224"/>
      <c r="WUK2" s="224"/>
      <c r="WUL2" s="224"/>
      <c r="WUM2" s="224"/>
      <c r="WUN2" s="224"/>
      <c r="WUO2" s="224"/>
      <c r="WUP2" s="224"/>
      <c r="WUQ2" s="224"/>
      <c r="WUR2" s="224"/>
      <c r="WUS2" s="224"/>
      <c r="WUT2" s="224"/>
      <c r="WUU2" s="224"/>
      <c r="WUV2" s="224"/>
      <c r="WUW2" s="224"/>
      <c r="WUX2" s="224"/>
      <c r="WUY2" s="224"/>
      <c r="WUZ2" s="224"/>
      <c r="WVA2" s="224"/>
      <c r="WVB2" s="224"/>
      <c r="WVC2" s="224"/>
      <c r="WVD2" s="224"/>
      <c r="WVE2" s="224"/>
      <c r="WVF2" s="224"/>
      <c r="WVG2" s="224"/>
      <c r="WVH2" s="224"/>
      <c r="WVI2" s="224"/>
      <c r="WVJ2" s="224"/>
      <c r="WVK2" s="224"/>
      <c r="WVL2" s="224"/>
      <c r="WVM2" s="224"/>
      <c r="WVN2" s="224"/>
      <c r="WVO2" s="224"/>
      <c r="WVP2" s="224"/>
      <c r="WVQ2" s="224"/>
      <c r="WVR2" s="224"/>
      <c r="WVS2" s="224"/>
      <c r="WVT2" s="224"/>
      <c r="WVU2" s="224"/>
      <c r="WVV2" s="224"/>
      <c r="WVW2" s="224"/>
      <c r="WVX2" s="224"/>
      <c r="WVY2" s="224"/>
      <c r="WVZ2" s="224"/>
      <c r="WWA2" s="224"/>
      <c r="WWB2" s="224"/>
      <c r="WWC2" s="224"/>
      <c r="WWD2" s="224"/>
      <c r="WWE2" s="224"/>
      <c r="WWF2" s="224"/>
      <c r="WWG2" s="224"/>
      <c r="WWH2" s="224"/>
      <c r="WWI2" s="224"/>
      <c r="WWJ2" s="224"/>
      <c r="WWK2" s="224"/>
      <c r="WWL2" s="224"/>
      <c r="WWM2" s="224"/>
      <c r="WWN2" s="224"/>
      <c r="WWO2" s="224"/>
      <c r="WWP2" s="224"/>
      <c r="WWQ2" s="224"/>
      <c r="WWR2" s="224"/>
      <c r="WWS2" s="224"/>
      <c r="WWT2" s="224"/>
      <c r="WWU2" s="224"/>
      <c r="WWV2" s="224"/>
      <c r="WWW2" s="224"/>
      <c r="WWX2" s="224"/>
      <c r="WWY2" s="224"/>
      <c r="WWZ2" s="224"/>
      <c r="WXA2" s="224"/>
      <c r="WXB2" s="224"/>
      <c r="WXC2" s="224"/>
      <c r="WXD2" s="224"/>
      <c r="WXE2" s="224"/>
      <c r="WXF2" s="224"/>
      <c r="WXG2" s="224"/>
      <c r="WXH2" s="224"/>
      <c r="WXI2" s="224"/>
      <c r="WXJ2" s="224"/>
      <c r="WXK2" s="224"/>
      <c r="WXL2" s="224"/>
      <c r="WXM2" s="224"/>
      <c r="WXN2" s="224"/>
      <c r="WXO2" s="224"/>
      <c r="WXP2" s="224"/>
      <c r="WXQ2" s="224"/>
      <c r="WXR2" s="224"/>
      <c r="WXS2" s="224"/>
      <c r="WXT2" s="224"/>
      <c r="WXU2" s="224"/>
      <c r="WXV2" s="224"/>
      <c r="WXW2" s="224"/>
      <c r="WXX2" s="224"/>
      <c r="WXY2" s="224"/>
      <c r="WXZ2" s="224"/>
      <c r="WYA2" s="224"/>
      <c r="WYB2" s="224"/>
      <c r="WYC2" s="224"/>
      <c r="WYD2" s="224"/>
      <c r="WYE2" s="224"/>
      <c r="WYF2" s="224"/>
      <c r="WYG2" s="224"/>
      <c r="WYH2" s="224"/>
      <c r="WYI2" s="224"/>
      <c r="WYJ2" s="224"/>
      <c r="WYK2" s="224"/>
      <c r="WYL2" s="224"/>
      <c r="WYM2" s="224"/>
      <c r="WYN2" s="224"/>
      <c r="WYO2" s="224"/>
      <c r="WYP2" s="224"/>
      <c r="WYQ2" s="224"/>
      <c r="WYR2" s="224"/>
      <c r="WYS2" s="224"/>
      <c r="WYT2" s="224"/>
      <c r="WYU2" s="224"/>
      <c r="WYV2" s="224"/>
      <c r="WYW2" s="224"/>
      <c r="WYX2" s="224"/>
      <c r="WYY2" s="224"/>
      <c r="WYZ2" s="224"/>
      <c r="WZA2" s="224"/>
      <c r="WZB2" s="224"/>
      <c r="WZC2" s="224"/>
      <c r="WZD2" s="224"/>
      <c r="WZE2" s="224"/>
      <c r="WZF2" s="224"/>
      <c r="WZG2" s="224"/>
      <c r="WZH2" s="224"/>
      <c r="WZI2" s="224"/>
      <c r="WZJ2" s="224"/>
      <c r="WZK2" s="224"/>
      <c r="WZL2" s="224"/>
      <c r="WZM2" s="224"/>
      <c r="WZN2" s="224"/>
      <c r="WZO2" s="224"/>
      <c r="WZP2" s="224"/>
      <c r="WZQ2" s="224"/>
      <c r="WZR2" s="224"/>
      <c r="WZS2" s="224"/>
      <c r="WZT2" s="224"/>
      <c r="WZU2" s="224"/>
      <c r="WZV2" s="224"/>
      <c r="WZW2" s="224"/>
      <c r="WZX2" s="224"/>
      <c r="WZY2" s="224"/>
      <c r="WZZ2" s="224"/>
      <c r="XAA2" s="224"/>
      <c r="XAB2" s="224"/>
      <c r="XAC2" s="224"/>
      <c r="XAD2" s="224"/>
      <c r="XAE2" s="224"/>
      <c r="XAF2" s="224"/>
      <c r="XAG2" s="224"/>
      <c r="XAH2" s="224"/>
      <c r="XAI2" s="224"/>
      <c r="XAJ2" s="224"/>
      <c r="XAK2" s="224"/>
      <c r="XAL2" s="224"/>
      <c r="XAM2" s="224"/>
      <c r="XAN2" s="224"/>
      <c r="XAO2" s="224"/>
      <c r="XAP2" s="224"/>
      <c r="XAQ2" s="224"/>
      <c r="XAR2" s="224"/>
      <c r="XAS2" s="224"/>
      <c r="XAT2" s="224"/>
      <c r="XAU2" s="224"/>
      <c r="XAV2" s="224"/>
      <c r="XAW2" s="224"/>
      <c r="XAX2" s="224"/>
      <c r="XAY2" s="224"/>
      <c r="XAZ2" s="224"/>
      <c r="XBA2" s="224"/>
      <c r="XBB2" s="224"/>
      <c r="XBC2" s="224"/>
      <c r="XBD2" s="224"/>
      <c r="XBE2" s="224"/>
      <c r="XBF2" s="224"/>
      <c r="XBG2" s="224"/>
      <c r="XBH2" s="224"/>
      <c r="XBI2" s="224"/>
      <c r="XBJ2" s="224"/>
      <c r="XBK2" s="224"/>
      <c r="XBL2" s="224"/>
      <c r="XBM2" s="224"/>
      <c r="XBN2" s="224"/>
      <c r="XBO2" s="224"/>
      <c r="XBP2" s="224"/>
      <c r="XBQ2" s="224"/>
      <c r="XBR2" s="224"/>
      <c r="XBS2" s="224"/>
      <c r="XBT2" s="224"/>
      <c r="XBU2" s="224"/>
      <c r="XBV2" s="224"/>
      <c r="XBW2" s="224"/>
      <c r="XBX2" s="224"/>
      <c r="XBY2" s="224"/>
      <c r="XBZ2" s="224"/>
      <c r="XCA2" s="224"/>
      <c r="XCB2" s="224"/>
      <c r="XCC2" s="224"/>
      <c r="XCD2" s="224"/>
      <c r="XCE2" s="224"/>
      <c r="XCF2" s="224"/>
      <c r="XCG2" s="224"/>
      <c r="XCH2" s="224"/>
      <c r="XCI2" s="224"/>
      <c r="XCJ2" s="224"/>
      <c r="XCK2" s="224"/>
      <c r="XCL2" s="224"/>
      <c r="XCM2" s="224"/>
      <c r="XCN2" s="224"/>
      <c r="XCO2" s="224"/>
      <c r="XCP2" s="224"/>
      <c r="XCQ2" s="224"/>
      <c r="XCR2" s="224"/>
      <c r="XCS2" s="224"/>
      <c r="XCT2" s="224"/>
      <c r="XCU2" s="224"/>
      <c r="XCV2" s="224"/>
      <c r="XCW2" s="224"/>
      <c r="XCX2" s="224"/>
      <c r="XCY2" s="224"/>
      <c r="XCZ2" s="224"/>
      <c r="XDA2" s="224"/>
      <c r="XDB2" s="224"/>
      <c r="XDC2" s="224"/>
      <c r="XDD2" s="224"/>
      <c r="XDE2" s="224"/>
      <c r="XDF2" s="224"/>
      <c r="XDG2" s="224"/>
      <c r="XDH2" s="224"/>
      <c r="XDI2" s="224"/>
      <c r="XDJ2" s="224"/>
      <c r="XDK2" s="224"/>
      <c r="XDL2" s="224"/>
      <c r="XDM2" s="224"/>
      <c r="XDN2" s="224"/>
      <c r="XDO2" s="224"/>
      <c r="XDP2" s="224"/>
      <c r="XDQ2" s="224"/>
      <c r="XDR2" s="224"/>
      <c r="XDS2" s="224"/>
      <c r="XDT2" s="224"/>
      <c r="XDU2" s="224"/>
      <c r="XDV2" s="224"/>
      <c r="XDW2" s="224"/>
      <c r="XDX2" s="224"/>
      <c r="XDY2" s="224"/>
      <c r="XDZ2" s="224"/>
      <c r="XEA2" s="224"/>
      <c r="XEB2" s="224"/>
      <c r="XEC2" s="224"/>
      <c r="XED2" s="224"/>
      <c r="XEE2" s="224"/>
      <c r="XEF2" s="224"/>
      <c r="XEG2" s="224"/>
      <c r="XEH2" s="224"/>
      <c r="XEI2" s="224"/>
      <c r="XEJ2" s="224"/>
      <c r="XEK2" s="224"/>
      <c r="XEL2" s="224"/>
      <c r="XEM2" s="224"/>
      <c r="XEN2" s="224"/>
      <c r="XEO2" s="224"/>
      <c r="XEP2" s="224"/>
      <c r="XEQ2" s="224"/>
      <c r="XER2" s="224"/>
      <c r="XES2" s="224"/>
      <c r="XET2" s="224"/>
      <c r="XEU2" s="224"/>
      <c r="XEV2" s="224"/>
      <c r="XEW2" s="224"/>
      <c r="XEX2" s="224"/>
      <c r="XEY2" s="224"/>
      <c r="XEZ2" s="224"/>
      <c r="XFA2" s="224"/>
      <c r="XFB2" s="224"/>
      <c r="XFC2" s="224"/>
      <c r="XFD2" s="224"/>
    </row>
    <row r="3" spans="1:16384" ht="26.25">
      <c r="A3" s="200" t="s">
        <v>311</v>
      </c>
    </row>
    <row r="4" spans="1:16384">
      <c r="A4" s="187" t="s">
        <v>329</v>
      </c>
    </row>
    <row r="5" spans="1:16384">
      <c r="A5" s="105"/>
    </row>
    <row r="6" spans="1:16384">
      <c r="A6" s="105" t="s">
        <v>330</v>
      </c>
    </row>
    <row r="7" spans="1:16384">
      <c r="A7" s="105"/>
    </row>
    <row r="8" spans="1:16384">
      <c r="A8" s="105" t="s">
        <v>312</v>
      </c>
    </row>
    <row r="9" spans="1:16384">
      <c r="A9" s="105"/>
    </row>
    <row r="10" spans="1:16384" ht="15.75">
      <c r="A10" s="108" t="s">
        <v>318</v>
      </c>
    </row>
    <row r="11" spans="1:16384">
      <c r="A11" s="188" t="s">
        <v>320</v>
      </c>
    </row>
    <row r="12" spans="1:16384">
      <c r="A12" s="188" t="s">
        <v>321</v>
      </c>
    </row>
    <row r="13" spans="1:16384">
      <c r="A13" s="188" t="s">
        <v>322</v>
      </c>
    </row>
    <row r="14" spans="1:16384">
      <c r="A14" s="188" t="s">
        <v>323</v>
      </c>
    </row>
    <row r="15" spans="1:16384">
      <c r="A15" s="188" t="s">
        <v>331</v>
      </c>
    </row>
    <row r="16" spans="1:16384">
      <c r="A16" s="188" t="s">
        <v>324</v>
      </c>
    </row>
    <row r="17" spans="1:1">
      <c r="A17" s="2"/>
    </row>
    <row r="19" spans="1:1">
      <c r="A19" s="201" t="s">
        <v>328</v>
      </c>
    </row>
    <row r="20" spans="1:1">
      <c r="A20" s="201" t="s">
        <v>332</v>
      </c>
    </row>
    <row r="21" spans="1:1">
      <c r="A21" s="201" t="s">
        <v>327</v>
      </c>
    </row>
  </sheetData>
  <mergeCells count="16384">
    <mergeCell ref="XFA1:XFA2"/>
    <mergeCell ref="XFB1:XFB2"/>
    <mergeCell ref="XFC1:XFC2"/>
    <mergeCell ref="XFD1:XFD2"/>
    <mergeCell ref="XEU1:XEU2"/>
    <mergeCell ref="XEV1:XEV2"/>
    <mergeCell ref="XEW1:XEW2"/>
    <mergeCell ref="XEX1:XEX2"/>
    <mergeCell ref="XEY1:XEY2"/>
    <mergeCell ref="XEZ1:XEZ2"/>
    <mergeCell ref="XEO1:XEO2"/>
    <mergeCell ref="XEP1:XEP2"/>
    <mergeCell ref="XEQ1:XEQ2"/>
    <mergeCell ref="XER1:XER2"/>
    <mergeCell ref="XES1:XES2"/>
    <mergeCell ref="XET1:XET2"/>
    <mergeCell ref="XEI1:XEI2"/>
    <mergeCell ref="XEJ1:XEJ2"/>
    <mergeCell ref="XEK1:XEK2"/>
    <mergeCell ref="XEL1:XEL2"/>
    <mergeCell ref="XEM1:XEM2"/>
    <mergeCell ref="XEN1:XEN2"/>
    <mergeCell ref="XEC1:XEC2"/>
    <mergeCell ref="XED1:XED2"/>
    <mergeCell ref="XEE1:XEE2"/>
    <mergeCell ref="XEF1:XEF2"/>
    <mergeCell ref="XEG1:XEG2"/>
    <mergeCell ref="XEH1:XEH2"/>
    <mergeCell ref="XDW1:XDW2"/>
    <mergeCell ref="XDX1:XDX2"/>
    <mergeCell ref="XDY1:XDY2"/>
    <mergeCell ref="XDZ1:XDZ2"/>
    <mergeCell ref="XEA1:XEA2"/>
    <mergeCell ref="XEB1:XEB2"/>
    <mergeCell ref="XDQ1:XDQ2"/>
    <mergeCell ref="XDR1:XDR2"/>
    <mergeCell ref="XDS1:XDS2"/>
    <mergeCell ref="XDT1:XDT2"/>
    <mergeCell ref="XDU1:XDU2"/>
    <mergeCell ref="XDV1:XDV2"/>
    <mergeCell ref="XDK1:XDK2"/>
    <mergeCell ref="XDL1:XDL2"/>
    <mergeCell ref="XDM1:XDM2"/>
    <mergeCell ref="XDN1:XDN2"/>
    <mergeCell ref="XDO1:XDO2"/>
    <mergeCell ref="XDP1:XDP2"/>
    <mergeCell ref="XDE1:XDE2"/>
    <mergeCell ref="XDF1:XDF2"/>
    <mergeCell ref="XDG1:XDG2"/>
    <mergeCell ref="XDH1:XDH2"/>
    <mergeCell ref="XDI1:XDI2"/>
    <mergeCell ref="XDJ1:XDJ2"/>
    <mergeCell ref="XCY1:XCY2"/>
    <mergeCell ref="XCZ1:XCZ2"/>
    <mergeCell ref="XDA1:XDA2"/>
    <mergeCell ref="XDB1:XDB2"/>
    <mergeCell ref="XDC1:XDC2"/>
    <mergeCell ref="XDD1:XDD2"/>
    <mergeCell ref="XCS1:XCS2"/>
    <mergeCell ref="XCT1:XCT2"/>
    <mergeCell ref="XCU1:XCU2"/>
    <mergeCell ref="XCV1:XCV2"/>
    <mergeCell ref="XCW1:XCW2"/>
    <mergeCell ref="XCX1:XCX2"/>
    <mergeCell ref="XCM1:XCM2"/>
    <mergeCell ref="XCN1:XCN2"/>
    <mergeCell ref="XCO1:XCO2"/>
    <mergeCell ref="XCP1:XCP2"/>
    <mergeCell ref="XCQ1:XCQ2"/>
    <mergeCell ref="XCR1:XCR2"/>
    <mergeCell ref="XCG1:XCG2"/>
    <mergeCell ref="XCH1:XCH2"/>
    <mergeCell ref="XCI1:XCI2"/>
    <mergeCell ref="XCJ1:XCJ2"/>
    <mergeCell ref="XCK1:XCK2"/>
    <mergeCell ref="XCL1:XCL2"/>
    <mergeCell ref="XCA1:XCA2"/>
    <mergeCell ref="XCB1:XCB2"/>
    <mergeCell ref="XCC1:XCC2"/>
    <mergeCell ref="XCD1:XCD2"/>
    <mergeCell ref="XCE1:XCE2"/>
    <mergeCell ref="XCF1:XCF2"/>
    <mergeCell ref="XBU1:XBU2"/>
    <mergeCell ref="XBV1:XBV2"/>
    <mergeCell ref="XBW1:XBW2"/>
    <mergeCell ref="XBX1:XBX2"/>
    <mergeCell ref="XBY1:XBY2"/>
    <mergeCell ref="XBZ1:XBZ2"/>
    <mergeCell ref="XBO1:XBO2"/>
    <mergeCell ref="XBP1:XBP2"/>
    <mergeCell ref="XBQ1:XBQ2"/>
    <mergeCell ref="XBR1:XBR2"/>
    <mergeCell ref="XBS1:XBS2"/>
    <mergeCell ref="XBT1:XBT2"/>
    <mergeCell ref="XBI1:XBI2"/>
    <mergeCell ref="XBJ1:XBJ2"/>
    <mergeCell ref="XBK1:XBK2"/>
    <mergeCell ref="XBL1:XBL2"/>
    <mergeCell ref="XBM1:XBM2"/>
    <mergeCell ref="XBN1:XBN2"/>
    <mergeCell ref="XBC1:XBC2"/>
    <mergeCell ref="XBD1:XBD2"/>
    <mergeCell ref="XBE1:XBE2"/>
    <mergeCell ref="XBF1:XBF2"/>
    <mergeCell ref="XBG1:XBG2"/>
    <mergeCell ref="XBH1:XBH2"/>
    <mergeCell ref="XAW1:XAW2"/>
    <mergeCell ref="XAX1:XAX2"/>
    <mergeCell ref="XAY1:XAY2"/>
    <mergeCell ref="XAZ1:XAZ2"/>
    <mergeCell ref="XBA1:XBA2"/>
    <mergeCell ref="XBB1:XBB2"/>
    <mergeCell ref="XAQ1:XAQ2"/>
    <mergeCell ref="XAR1:XAR2"/>
    <mergeCell ref="XAS1:XAS2"/>
    <mergeCell ref="XAT1:XAT2"/>
    <mergeCell ref="XAU1:XAU2"/>
    <mergeCell ref="XAV1:XAV2"/>
    <mergeCell ref="XAK1:XAK2"/>
    <mergeCell ref="XAL1:XAL2"/>
    <mergeCell ref="XAM1:XAM2"/>
    <mergeCell ref="XAN1:XAN2"/>
    <mergeCell ref="XAO1:XAO2"/>
    <mergeCell ref="XAP1:XAP2"/>
    <mergeCell ref="XAE1:XAE2"/>
    <mergeCell ref="XAF1:XAF2"/>
    <mergeCell ref="XAG1:XAG2"/>
    <mergeCell ref="XAH1:XAH2"/>
    <mergeCell ref="XAI1:XAI2"/>
    <mergeCell ref="XAJ1:XAJ2"/>
    <mergeCell ref="WZY1:WZY2"/>
    <mergeCell ref="WZZ1:WZZ2"/>
    <mergeCell ref="XAA1:XAA2"/>
    <mergeCell ref="XAB1:XAB2"/>
    <mergeCell ref="XAC1:XAC2"/>
    <mergeCell ref="XAD1:XAD2"/>
    <mergeCell ref="WZS1:WZS2"/>
    <mergeCell ref="WZT1:WZT2"/>
    <mergeCell ref="WZU1:WZU2"/>
    <mergeCell ref="WZV1:WZV2"/>
    <mergeCell ref="WZW1:WZW2"/>
    <mergeCell ref="WZX1:WZX2"/>
    <mergeCell ref="WZM1:WZM2"/>
    <mergeCell ref="WZN1:WZN2"/>
    <mergeCell ref="WZO1:WZO2"/>
    <mergeCell ref="WZP1:WZP2"/>
    <mergeCell ref="WZQ1:WZQ2"/>
    <mergeCell ref="WZR1:WZR2"/>
    <mergeCell ref="WZG1:WZG2"/>
    <mergeCell ref="WZH1:WZH2"/>
    <mergeCell ref="WZI1:WZI2"/>
    <mergeCell ref="WZJ1:WZJ2"/>
    <mergeCell ref="WZK1:WZK2"/>
    <mergeCell ref="WZL1:WZL2"/>
    <mergeCell ref="WZA1:WZA2"/>
    <mergeCell ref="WZB1:WZB2"/>
    <mergeCell ref="WZC1:WZC2"/>
    <mergeCell ref="WZD1:WZD2"/>
    <mergeCell ref="WZE1:WZE2"/>
    <mergeCell ref="WZF1:WZF2"/>
    <mergeCell ref="WYU1:WYU2"/>
    <mergeCell ref="WYV1:WYV2"/>
    <mergeCell ref="WYW1:WYW2"/>
    <mergeCell ref="WYX1:WYX2"/>
    <mergeCell ref="WYY1:WYY2"/>
    <mergeCell ref="WYZ1:WYZ2"/>
    <mergeCell ref="WYO1:WYO2"/>
    <mergeCell ref="WYP1:WYP2"/>
    <mergeCell ref="WYQ1:WYQ2"/>
    <mergeCell ref="WYR1:WYR2"/>
    <mergeCell ref="WYS1:WYS2"/>
    <mergeCell ref="WYT1:WYT2"/>
    <mergeCell ref="WYI1:WYI2"/>
    <mergeCell ref="WYJ1:WYJ2"/>
    <mergeCell ref="WYK1:WYK2"/>
    <mergeCell ref="WYL1:WYL2"/>
    <mergeCell ref="WYM1:WYM2"/>
    <mergeCell ref="WYN1:WYN2"/>
    <mergeCell ref="WYC1:WYC2"/>
    <mergeCell ref="WYD1:WYD2"/>
    <mergeCell ref="WYE1:WYE2"/>
    <mergeCell ref="WYF1:WYF2"/>
    <mergeCell ref="WYG1:WYG2"/>
    <mergeCell ref="WYH1:WYH2"/>
    <mergeCell ref="WXW1:WXW2"/>
    <mergeCell ref="WXX1:WXX2"/>
    <mergeCell ref="WXY1:WXY2"/>
    <mergeCell ref="WXZ1:WXZ2"/>
    <mergeCell ref="WYA1:WYA2"/>
    <mergeCell ref="WYB1:WYB2"/>
    <mergeCell ref="WXQ1:WXQ2"/>
    <mergeCell ref="WXR1:WXR2"/>
    <mergeCell ref="WXS1:WXS2"/>
    <mergeCell ref="WXT1:WXT2"/>
    <mergeCell ref="WXU1:WXU2"/>
    <mergeCell ref="WXV1:WXV2"/>
    <mergeCell ref="WXK1:WXK2"/>
    <mergeCell ref="WXL1:WXL2"/>
    <mergeCell ref="WXM1:WXM2"/>
    <mergeCell ref="WXN1:WXN2"/>
    <mergeCell ref="WXO1:WXO2"/>
    <mergeCell ref="WXP1:WXP2"/>
    <mergeCell ref="WXE1:WXE2"/>
    <mergeCell ref="WXF1:WXF2"/>
    <mergeCell ref="WXG1:WXG2"/>
    <mergeCell ref="WXH1:WXH2"/>
    <mergeCell ref="WXI1:WXI2"/>
    <mergeCell ref="WXJ1:WXJ2"/>
    <mergeCell ref="WWY1:WWY2"/>
    <mergeCell ref="WWZ1:WWZ2"/>
    <mergeCell ref="WXA1:WXA2"/>
    <mergeCell ref="WXB1:WXB2"/>
    <mergeCell ref="WXC1:WXC2"/>
    <mergeCell ref="WXD1:WXD2"/>
    <mergeCell ref="WWS1:WWS2"/>
    <mergeCell ref="WWT1:WWT2"/>
    <mergeCell ref="WWU1:WWU2"/>
    <mergeCell ref="WWV1:WWV2"/>
    <mergeCell ref="WWW1:WWW2"/>
    <mergeCell ref="WWX1:WWX2"/>
    <mergeCell ref="WWM1:WWM2"/>
    <mergeCell ref="WWN1:WWN2"/>
    <mergeCell ref="WWO1:WWO2"/>
    <mergeCell ref="WWP1:WWP2"/>
    <mergeCell ref="WWQ1:WWQ2"/>
    <mergeCell ref="WWR1:WWR2"/>
    <mergeCell ref="WWG1:WWG2"/>
    <mergeCell ref="WWH1:WWH2"/>
    <mergeCell ref="WWI1:WWI2"/>
    <mergeCell ref="WWJ1:WWJ2"/>
    <mergeCell ref="WWK1:WWK2"/>
    <mergeCell ref="WWL1:WWL2"/>
    <mergeCell ref="WWA1:WWA2"/>
    <mergeCell ref="WWB1:WWB2"/>
    <mergeCell ref="WWC1:WWC2"/>
    <mergeCell ref="WWD1:WWD2"/>
    <mergeCell ref="WWE1:WWE2"/>
    <mergeCell ref="WWF1:WWF2"/>
    <mergeCell ref="WVU1:WVU2"/>
    <mergeCell ref="WVV1:WVV2"/>
    <mergeCell ref="WVW1:WVW2"/>
    <mergeCell ref="WVX1:WVX2"/>
    <mergeCell ref="WVY1:WVY2"/>
    <mergeCell ref="WVZ1:WVZ2"/>
    <mergeCell ref="WVO1:WVO2"/>
    <mergeCell ref="WVP1:WVP2"/>
    <mergeCell ref="WVQ1:WVQ2"/>
    <mergeCell ref="WVR1:WVR2"/>
    <mergeCell ref="WVS1:WVS2"/>
    <mergeCell ref="WVT1:WVT2"/>
    <mergeCell ref="WVI1:WVI2"/>
    <mergeCell ref="WVJ1:WVJ2"/>
    <mergeCell ref="WVK1:WVK2"/>
    <mergeCell ref="WVL1:WVL2"/>
    <mergeCell ref="WVM1:WVM2"/>
    <mergeCell ref="WVN1:WVN2"/>
    <mergeCell ref="WVC1:WVC2"/>
    <mergeCell ref="WVD1:WVD2"/>
    <mergeCell ref="WVE1:WVE2"/>
    <mergeCell ref="WVF1:WVF2"/>
    <mergeCell ref="WVG1:WVG2"/>
    <mergeCell ref="WVH1:WVH2"/>
    <mergeCell ref="WUW1:WUW2"/>
    <mergeCell ref="WUX1:WUX2"/>
    <mergeCell ref="WUY1:WUY2"/>
    <mergeCell ref="WUZ1:WUZ2"/>
    <mergeCell ref="WVA1:WVA2"/>
    <mergeCell ref="WVB1:WVB2"/>
    <mergeCell ref="WUQ1:WUQ2"/>
    <mergeCell ref="WUR1:WUR2"/>
    <mergeCell ref="WUS1:WUS2"/>
    <mergeCell ref="WUT1:WUT2"/>
    <mergeCell ref="WUU1:WUU2"/>
    <mergeCell ref="WUV1:WUV2"/>
    <mergeCell ref="WUK1:WUK2"/>
    <mergeCell ref="WUL1:WUL2"/>
    <mergeCell ref="WUM1:WUM2"/>
    <mergeCell ref="WUN1:WUN2"/>
    <mergeCell ref="WUO1:WUO2"/>
    <mergeCell ref="WUP1:WUP2"/>
    <mergeCell ref="WUE1:WUE2"/>
    <mergeCell ref="WUF1:WUF2"/>
    <mergeCell ref="WUG1:WUG2"/>
    <mergeCell ref="WUH1:WUH2"/>
    <mergeCell ref="WUI1:WUI2"/>
    <mergeCell ref="WUJ1:WUJ2"/>
    <mergeCell ref="WTY1:WTY2"/>
    <mergeCell ref="WTZ1:WTZ2"/>
    <mergeCell ref="WUA1:WUA2"/>
    <mergeCell ref="WUB1:WUB2"/>
    <mergeCell ref="WUC1:WUC2"/>
    <mergeCell ref="WUD1:WUD2"/>
    <mergeCell ref="WTS1:WTS2"/>
    <mergeCell ref="WTT1:WTT2"/>
    <mergeCell ref="WTU1:WTU2"/>
    <mergeCell ref="WTV1:WTV2"/>
    <mergeCell ref="WTW1:WTW2"/>
    <mergeCell ref="WTX1:WTX2"/>
    <mergeCell ref="WTM1:WTM2"/>
    <mergeCell ref="WTN1:WTN2"/>
    <mergeCell ref="WTO1:WTO2"/>
    <mergeCell ref="WTP1:WTP2"/>
    <mergeCell ref="WTQ1:WTQ2"/>
    <mergeCell ref="WTR1:WTR2"/>
    <mergeCell ref="WTG1:WTG2"/>
    <mergeCell ref="WTH1:WTH2"/>
    <mergeCell ref="WTI1:WTI2"/>
    <mergeCell ref="WTJ1:WTJ2"/>
    <mergeCell ref="WTK1:WTK2"/>
    <mergeCell ref="WTL1:WTL2"/>
    <mergeCell ref="WTA1:WTA2"/>
    <mergeCell ref="WTB1:WTB2"/>
    <mergeCell ref="WTC1:WTC2"/>
    <mergeCell ref="WTD1:WTD2"/>
    <mergeCell ref="WTE1:WTE2"/>
    <mergeCell ref="WTF1:WTF2"/>
    <mergeCell ref="WSU1:WSU2"/>
    <mergeCell ref="WSV1:WSV2"/>
    <mergeCell ref="WSW1:WSW2"/>
    <mergeCell ref="WSX1:WSX2"/>
    <mergeCell ref="WSY1:WSY2"/>
    <mergeCell ref="WSZ1:WSZ2"/>
    <mergeCell ref="WSO1:WSO2"/>
    <mergeCell ref="WSP1:WSP2"/>
    <mergeCell ref="WSQ1:WSQ2"/>
    <mergeCell ref="WSR1:WSR2"/>
    <mergeCell ref="WSS1:WSS2"/>
    <mergeCell ref="WST1:WST2"/>
    <mergeCell ref="WSI1:WSI2"/>
    <mergeCell ref="WSJ1:WSJ2"/>
    <mergeCell ref="WSK1:WSK2"/>
    <mergeCell ref="WSL1:WSL2"/>
    <mergeCell ref="WSM1:WSM2"/>
    <mergeCell ref="WSN1:WSN2"/>
    <mergeCell ref="WSC1:WSC2"/>
    <mergeCell ref="WSD1:WSD2"/>
    <mergeCell ref="WSE1:WSE2"/>
    <mergeCell ref="WSF1:WSF2"/>
    <mergeCell ref="WSG1:WSG2"/>
    <mergeCell ref="WSH1:WSH2"/>
    <mergeCell ref="WRW1:WRW2"/>
    <mergeCell ref="WRX1:WRX2"/>
    <mergeCell ref="WRY1:WRY2"/>
    <mergeCell ref="WRZ1:WRZ2"/>
    <mergeCell ref="WSA1:WSA2"/>
    <mergeCell ref="WSB1:WSB2"/>
    <mergeCell ref="WRQ1:WRQ2"/>
    <mergeCell ref="WRR1:WRR2"/>
    <mergeCell ref="WRS1:WRS2"/>
    <mergeCell ref="WRT1:WRT2"/>
    <mergeCell ref="WRU1:WRU2"/>
    <mergeCell ref="WRV1:WRV2"/>
    <mergeCell ref="WRK1:WRK2"/>
    <mergeCell ref="WRL1:WRL2"/>
    <mergeCell ref="WRM1:WRM2"/>
    <mergeCell ref="WRN1:WRN2"/>
    <mergeCell ref="WRO1:WRO2"/>
    <mergeCell ref="WRP1:WRP2"/>
    <mergeCell ref="WRE1:WRE2"/>
    <mergeCell ref="WRF1:WRF2"/>
    <mergeCell ref="WRG1:WRG2"/>
    <mergeCell ref="WRH1:WRH2"/>
    <mergeCell ref="WRI1:WRI2"/>
    <mergeCell ref="WRJ1:WRJ2"/>
    <mergeCell ref="WQY1:WQY2"/>
    <mergeCell ref="WQZ1:WQZ2"/>
    <mergeCell ref="WRA1:WRA2"/>
    <mergeCell ref="WRB1:WRB2"/>
    <mergeCell ref="WRC1:WRC2"/>
    <mergeCell ref="WRD1:WRD2"/>
    <mergeCell ref="WQS1:WQS2"/>
    <mergeCell ref="WQT1:WQT2"/>
    <mergeCell ref="WQU1:WQU2"/>
    <mergeCell ref="WQV1:WQV2"/>
    <mergeCell ref="WQW1:WQW2"/>
    <mergeCell ref="WQX1:WQX2"/>
    <mergeCell ref="WQM1:WQM2"/>
    <mergeCell ref="WQN1:WQN2"/>
    <mergeCell ref="WQO1:WQO2"/>
    <mergeCell ref="WQP1:WQP2"/>
    <mergeCell ref="WQQ1:WQQ2"/>
    <mergeCell ref="WQR1:WQR2"/>
    <mergeCell ref="WQG1:WQG2"/>
    <mergeCell ref="WQH1:WQH2"/>
    <mergeCell ref="WQI1:WQI2"/>
    <mergeCell ref="WQJ1:WQJ2"/>
    <mergeCell ref="WQK1:WQK2"/>
    <mergeCell ref="WQL1:WQL2"/>
    <mergeCell ref="WQA1:WQA2"/>
    <mergeCell ref="WQB1:WQB2"/>
    <mergeCell ref="WQC1:WQC2"/>
    <mergeCell ref="WQD1:WQD2"/>
    <mergeCell ref="WQE1:WQE2"/>
    <mergeCell ref="WQF1:WQF2"/>
    <mergeCell ref="WPU1:WPU2"/>
    <mergeCell ref="WPV1:WPV2"/>
    <mergeCell ref="WPW1:WPW2"/>
    <mergeCell ref="WPX1:WPX2"/>
    <mergeCell ref="WPY1:WPY2"/>
    <mergeCell ref="WPZ1:WPZ2"/>
    <mergeCell ref="WPO1:WPO2"/>
    <mergeCell ref="WPP1:WPP2"/>
    <mergeCell ref="WPQ1:WPQ2"/>
    <mergeCell ref="WPR1:WPR2"/>
    <mergeCell ref="WPS1:WPS2"/>
    <mergeCell ref="WPT1:WPT2"/>
    <mergeCell ref="WPI1:WPI2"/>
    <mergeCell ref="WPJ1:WPJ2"/>
    <mergeCell ref="WPK1:WPK2"/>
    <mergeCell ref="WPL1:WPL2"/>
    <mergeCell ref="WPM1:WPM2"/>
    <mergeCell ref="WPN1:WPN2"/>
    <mergeCell ref="WPC1:WPC2"/>
    <mergeCell ref="WPD1:WPD2"/>
    <mergeCell ref="WPE1:WPE2"/>
    <mergeCell ref="WPF1:WPF2"/>
    <mergeCell ref="WPG1:WPG2"/>
    <mergeCell ref="WPH1:WPH2"/>
    <mergeCell ref="WOW1:WOW2"/>
    <mergeCell ref="WOX1:WOX2"/>
    <mergeCell ref="WOY1:WOY2"/>
    <mergeCell ref="WOZ1:WOZ2"/>
    <mergeCell ref="WPA1:WPA2"/>
    <mergeCell ref="WPB1:WPB2"/>
    <mergeCell ref="WOQ1:WOQ2"/>
    <mergeCell ref="WOR1:WOR2"/>
    <mergeCell ref="WOS1:WOS2"/>
    <mergeCell ref="WOT1:WOT2"/>
    <mergeCell ref="WOU1:WOU2"/>
    <mergeCell ref="WOV1:WOV2"/>
    <mergeCell ref="WOK1:WOK2"/>
    <mergeCell ref="WOL1:WOL2"/>
    <mergeCell ref="WOM1:WOM2"/>
    <mergeCell ref="WON1:WON2"/>
    <mergeCell ref="WOO1:WOO2"/>
    <mergeCell ref="WOP1:WOP2"/>
    <mergeCell ref="WOE1:WOE2"/>
    <mergeCell ref="WOF1:WOF2"/>
    <mergeCell ref="WOG1:WOG2"/>
    <mergeCell ref="WOH1:WOH2"/>
    <mergeCell ref="WOI1:WOI2"/>
    <mergeCell ref="WOJ1:WOJ2"/>
    <mergeCell ref="WNY1:WNY2"/>
    <mergeCell ref="WNZ1:WNZ2"/>
    <mergeCell ref="WOA1:WOA2"/>
    <mergeCell ref="WOB1:WOB2"/>
    <mergeCell ref="WOC1:WOC2"/>
    <mergeCell ref="WOD1:WOD2"/>
    <mergeCell ref="WNS1:WNS2"/>
    <mergeCell ref="WNT1:WNT2"/>
    <mergeCell ref="WNU1:WNU2"/>
    <mergeCell ref="WNV1:WNV2"/>
    <mergeCell ref="WNW1:WNW2"/>
    <mergeCell ref="WNX1:WNX2"/>
    <mergeCell ref="WNM1:WNM2"/>
    <mergeCell ref="WNN1:WNN2"/>
    <mergeCell ref="WNO1:WNO2"/>
    <mergeCell ref="WNP1:WNP2"/>
    <mergeCell ref="WNQ1:WNQ2"/>
    <mergeCell ref="WNR1:WNR2"/>
    <mergeCell ref="WNG1:WNG2"/>
    <mergeCell ref="WNH1:WNH2"/>
    <mergeCell ref="WNI1:WNI2"/>
    <mergeCell ref="WNJ1:WNJ2"/>
    <mergeCell ref="WNK1:WNK2"/>
    <mergeCell ref="WNL1:WNL2"/>
    <mergeCell ref="WNA1:WNA2"/>
    <mergeCell ref="WNB1:WNB2"/>
    <mergeCell ref="WNC1:WNC2"/>
    <mergeCell ref="WND1:WND2"/>
    <mergeCell ref="WNE1:WNE2"/>
    <mergeCell ref="WNF1:WNF2"/>
    <mergeCell ref="WMU1:WMU2"/>
    <mergeCell ref="WMV1:WMV2"/>
    <mergeCell ref="WMW1:WMW2"/>
    <mergeCell ref="WMX1:WMX2"/>
    <mergeCell ref="WMY1:WMY2"/>
    <mergeCell ref="WMZ1:WMZ2"/>
    <mergeCell ref="WMO1:WMO2"/>
    <mergeCell ref="WMP1:WMP2"/>
    <mergeCell ref="WMQ1:WMQ2"/>
    <mergeCell ref="WMR1:WMR2"/>
    <mergeCell ref="WMS1:WMS2"/>
    <mergeCell ref="WMT1:WMT2"/>
    <mergeCell ref="WMI1:WMI2"/>
    <mergeCell ref="WMJ1:WMJ2"/>
    <mergeCell ref="WMK1:WMK2"/>
    <mergeCell ref="WML1:WML2"/>
    <mergeCell ref="WMM1:WMM2"/>
    <mergeCell ref="WMN1:WMN2"/>
    <mergeCell ref="WMC1:WMC2"/>
    <mergeCell ref="WMD1:WMD2"/>
    <mergeCell ref="WME1:WME2"/>
    <mergeCell ref="WMF1:WMF2"/>
    <mergeCell ref="WMG1:WMG2"/>
    <mergeCell ref="WMH1:WMH2"/>
    <mergeCell ref="WLW1:WLW2"/>
    <mergeCell ref="WLX1:WLX2"/>
    <mergeCell ref="WLY1:WLY2"/>
    <mergeCell ref="WLZ1:WLZ2"/>
    <mergeCell ref="WMA1:WMA2"/>
    <mergeCell ref="WMB1:WMB2"/>
    <mergeCell ref="WLQ1:WLQ2"/>
    <mergeCell ref="WLR1:WLR2"/>
    <mergeCell ref="WLS1:WLS2"/>
    <mergeCell ref="WLT1:WLT2"/>
    <mergeCell ref="WLU1:WLU2"/>
    <mergeCell ref="WLV1:WLV2"/>
    <mergeCell ref="WLK1:WLK2"/>
    <mergeCell ref="WLL1:WLL2"/>
    <mergeCell ref="WLM1:WLM2"/>
    <mergeCell ref="WLN1:WLN2"/>
    <mergeCell ref="WLO1:WLO2"/>
    <mergeCell ref="WLP1:WLP2"/>
    <mergeCell ref="WLE1:WLE2"/>
    <mergeCell ref="WLF1:WLF2"/>
    <mergeCell ref="WLG1:WLG2"/>
    <mergeCell ref="WLH1:WLH2"/>
    <mergeCell ref="WLI1:WLI2"/>
    <mergeCell ref="WLJ1:WLJ2"/>
    <mergeCell ref="WKY1:WKY2"/>
    <mergeCell ref="WKZ1:WKZ2"/>
    <mergeCell ref="WLA1:WLA2"/>
    <mergeCell ref="WLB1:WLB2"/>
    <mergeCell ref="WLC1:WLC2"/>
    <mergeCell ref="WLD1:WLD2"/>
    <mergeCell ref="WKS1:WKS2"/>
    <mergeCell ref="WKT1:WKT2"/>
    <mergeCell ref="WKU1:WKU2"/>
    <mergeCell ref="WKV1:WKV2"/>
    <mergeCell ref="WKW1:WKW2"/>
    <mergeCell ref="WKX1:WKX2"/>
    <mergeCell ref="WKM1:WKM2"/>
    <mergeCell ref="WKN1:WKN2"/>
    <mergeCell ref="WKO1:WKO2"/>
    <mergeCell ref="WKP1:WKP2"/>
    <mergeCell ref="WKQ1:WKQ2"/>
    <mergeCell ref="WKR1:WKR2"/>
    <mergeCell ref="WKG1:WKG2"/>
    <mergeCell ref="WKH1:WKH2"/>
    <mergeCell ref="WKI1:WKI2"/>
    <mergeCell ref="WKJ1:WKJ2"/>
    <mergeCell ref="WKK1:WKK2"/>
    <mergeCell ref="WKL1:WKL2"/>
    <mergeCell ref="WKA1:WKA2"/>
    <mergeCell ref="WKB1:WKB2"/>
    <mergeCell ref="WKC1:WKC2"/>
    <mergeCell ref="WKD1:WKD2"/>
    <mergeCell ref="WKE1:WKE2"/>
    <mergeCell ref="WKF1:WKF2"/>
    <mergeCell ref="WJU1:WJU2"/>
    <mergeCell ref="WJV1:WJV2"/>
    <mergeCell ref="WJW1:WJW2"/>
    <mergeCell ref="WJX1:WJX2"/>
    <mergeCell ref="WJY1:WJY2"/>
    <mergeCell ref="WJZ1:WJZ2"/>
    <mergeCell ref="WJO1:WJO2"/>
    <mergeCell ref="WJP1:WJP2"/>
    <mergeCell ref="WJQ1:WJQ2"/>
    <mergeCell ref="WJR1:WJR2"/>
    <mergeCell ref="WJS1:WJS2"/>
    <mergeCell ref="WJT1:WJT2"/>
    <mergeCell ref="WJI1:WJI2"/>
    <mergeCell ref="WJJ1:WJJ2"/>
    <mergeCell ref="WJK1:WJK2"/>
    <mergeCell ref="WJL1:WJL2"/>
    <mergeCell ref="WJM1:WJM2"/>
    <mergeCell ref="WJN1:WJN2"/>
    <mergeCell ref="WJC1:WJC2"/>
    <mergeCell ref="WJD1:WJD2"/>
    <mergeCell ref="WJE1:WJE2"/>
    <mergeCell ref="WJF1:WJF2"/>
    <mergeCell ref="WJG1:WJG2"/>
    <mergeCell ref="WJH1:WJH2"/>
    <mergeCell ref="WIW1:WIW2"/>
    <mergeCell ref="WIX1:WIX2"/>
    <mergeCell ref="WIY1:WIY2"/>
    <mergeCell ref="WIZ1:WIZ2"/>
    <mergeCell ref="WJA1:WJA2"/>
    <mergeCell ref="WJB1:WJB2"/>
    <mergeCell ref="WIQ1:WIQ2"/>
    <mergeCell ref="WIR1:WIR2"/>
    <mergeCell ref="WIS1:WIS2"/>
    <mergeCell ref="WIT1:WIT2"/>
    <mergeCell ref="WIU1:WIU2"/>
    <mergeCell ref="WIV1:WIV2"/>
    <mergeCell ref="WIK1:WIK2"/>
    <mergeCell ref="WIL1:WIL2"/>
    <mergeCell ref="WIM1:WIM2"/>
    <mergeCell ref="WIN1:WIN2"/>
    <mergeCell ref="WIO1:WIO2"/>
    <mergeCell ref="WIP1:WIP2"/>
    <mergeCell ref="WIE1:WIE2"/>
    <mergeCell ref="WIF1:WIF2"/>
    <mergeCell ref="WIG1:WIG2"/>
    <mergeCell ref="WIH1:WIH2"/>
    <mergeCell ref="WII1:WII2"/>
    <mergeCell ref="WIJ1:WIJ2"/>
    <mergeCell ref="WHY1:WHY2"/>
    <mergeCell ref="WHZ1:WHZ2"/>
    <mergeCell ref="WIA1:WIA2"/>
    <mergeCell ref="WIB1:WIB2"/>
    <mergeCell ref="WIC1:WIC2"/>
    <mergeCell ref="WID1:WID2"/>
    <mergeCell ref="WHS1:WHS2"/>
    <mergeCell ref="WHT1:WHT2"/>
    <mergeCell ref="WHU1:WHU2"/>
    <mergeCell ref="WHV1:WHV2"/>
    <mergeCell ref="WHW1:WHW2"/>
    <mergeCell ref="WHX1:WHX2"/>
    <mergeCell ref="WHM1:WHM2"/>
    <mergeCell ref="WHN1:WHN2"/>
    <mergeCell ref="WHO1:WHO2"/>
    <mergeCell ref="WHP1:WHP2"/>
    <mergeCell ref="WHQ1:WHQ2"/>
    <mergeCell ref="WHR1:WHR2"/>
    <mergeCell ref="WHG1:WHG2"/>
    <mergeCell ref="WHH1:WHH2"/>
    <mergeCell ref="WHI1:WHI2"/>
    <mergeCell ref="WHJ1:WHJ2"/>
    <mergeCell ref="WHK1:WHK2"/>
    <mergeCell ref="WHL1:WHL2"/>
    <mergeCell ref="WHA1:WHA2"/>
    <mergeCell ref="WHB1:WHB2"/>
    <mergeCell ref="WHC1:WHC2"/>
    <mergeCell ref="WHD1:WHD2"/>
    <mergeCell ref="WHE1:WHE2"/>
    <mergeCell ref="WHF1:WHF2"/>
    <mergeCell ref="WGU1:WGU2"/>
    <mergeCell ref="WGV1:WGV2"/>
    <mergeCell ref="WGW1:WGW2"/>
    <mergeCell ref="WGX1:WGX2"/>
    <mergeCell ref="WGY1:WGY2"/>
    <mergeCell ref="WGZ1:WGZ2"/>
    <mergeCell ref="WGO1:WGO2"/>
    <mergeCell ref="WGP1:WGP2"/>
    <mergeCell ref="WGQ1:WGQ2"/>
    <mergeCell ref="WGR1:WGR2"/>
    <mergeCell ref="WGS1:WGS2"/>
    <mergeCell ref="WGT1:WGT2"/>
    <mergeCell ref="WGI1:WGI2"/>
    <mergeCell ref="WGJ1:WGJ2"/>
    <mergeCell ref="WGK1:WGK2"/>
    <mergeCell ref="WGL1:WGL2"/>
    <mergeCell ref="WGM1:WGM2"/>
    <mergeCell ref="WGN1:WGN2"/>
    <mergeCell ref="WGC1:WGC2"/>
    <mergeCell ref="WGD1:WGD2"/>
    <mergeCell ref="WGE1:WGE2"/>
    <mergeCell ref="WGF1:WGF2"/>
    <mergeCell ref="WGG1:WGG2"/>
    <mergeCell ref="WGH1:WGH2"/>
    <mergeCell ref="WFW1:WFW2"/>
    <mergeCell ref="WFX1:WFX2"/>
    <mergeCell ref="WFY1:WFY2"/>
    <mergeCell ref="WFZ1:WFZ2"/>
    <mergeCell ref="WGA1:WGA2"/>
    <mergeCell ref="WGB1:WGB2"/>
    <mergeCell ref="WFQ1:WFQ2"/>
    <mergeCell ref="WFR1:WFR2"/>
    <mergeCell ref="WFS1:WFS2"/>
    <mergeCell ref="WFT1:WFT2"/>
    <mergeCell ref="WFU1:WFU2"/>
    <mergeCell ref="WFV1:WFV2"/>
    <mergeCell ref="WFK1:WFK2"/>
    <mergeCell ref="WFL1:WFL2"/>
    <mergeCell ref="WFM1:WFM2"/>
    <mergeCell ref="WFN1:WFN2"/>
    <mergeCell ref="WFO1:WFO2"/>
    <mergeCell ref="WFP1:WFP2"/>
    <mergeCell ref="WFE1:WFE2"/>
    <mergeCell ref="WFF1:WFF2"/>
    <mergeCell ref="WFG1:WFG2"/>
    <mergeCell ref="WFH1:WFH2"/>
    <mergeCell ref="WFI1:WFI2"/>
    <mergeCell ref="WFJ1:WFJ2"/>
    <mergeCell ref="WEY1:WEY2"/>
    <mergeCell ref="WEZ1:WEZ2"/>
    <mergeCell ref="WFA1:WFA2"/>
    <mergeCell ref="WFB1:WFB2"/>
    <mergeCell ref="WFC1:WFC2"/>
    <mergeCell ref="WFD1:WFD2"/>
    <mergeCell ref="WES1:WES2"/>
    <mergeCell ref="WET1:WET2"/>
    <mergeCell ref="WEU1:WEU2"/>
    <mergeCell ref="WEV1:WEV2"/>
    <mergeCell ref="WEW1:WEW2"/>
    <mergeCell ref="WEX1:WEX2"/>
    <mergeCell ref="WEM1:WEM2"/>
    <mergeCell ref="WEN1:WEN2"/>
    <mergeCell ref="WEO1:WEO2"/>
    <mergeCell ref="WEP1:WEP2"/>
    <mergeCell ref="WEQ1:WEQ2"/>
    <mergeCell ref="WER1:WER2"/>
    <mergeCell ref="WEG1:WEG2"/>
    <mergeCell ref="WEH1:WEH2"/>
    <mergeCell ref="WEI1:WEI2"/>
    <mergeCell ref="WEJ1:WEJ2"/>
    <mergeCell ref="WEK1:WEK2"/>
    <mergeCell ref="WEL1:WEL2"/>
    <mergeCell ref="WEA1:WEA2"/>
    <mergeCell ref="WEB1:WEB2"/>
    <mergeCell ref="WEC1:WEC2"/>
    <mergeCell ref="WED1:WED2"/>
    <mergeCell ref="WEE1:WEE2"/>
    <mergeCell ref="WEF1:WEF2"/>
    <mergeCell ref="WDU1:WDU2"/>
    <mergeCell ref="WDV1:WDV2"/>
    <mergeCell ref="WDW1:WDW2"/>
    <mergeCell ref="WDX1:WDX2"/>
    <mergeCell ref="WDY1:WDY2"/>
    <mergeCell ref="WDZ1:WDZ2"/>
    <mergeCell ref="WDO1:WDO2"/>
    <mergeCell ref="WDP1:WDP2"/>
    <mergeCell ref="WDQ1:WDQ2"/>
    <mergeCell ref="WDR1:WDR2"/>
    <mergeCell ref="WDS1:WDS2"/>
    <mergeCell ref="WDT1:WDT2"/>
    <mergeCell ref="WDI1:WDI2"/>
    <mergeCell ref="WDJ1:WDJ2"/>
    <mergeCell ref="WDK1:WDK2"/>
    <mergeCell ref="WDL1:WDL2"/>
    <mergeCell ref="WDM1:WDM2"/>
    <mergeCell ref="WDN1:WDN2"/>
    <mergeCell ref="WDC1:WDC2"/>
    <mergeCell ref="WDD1:WDD2"/>
    <mergeCell ref="WDE1:WDE2"/>
    <mergeCell ref="WDF1:WDF2"/>
    <mergeCell ref="WDG1:WDG2"/>
    <mergeCell ref="WDH1:WDH2"/>
    <mergeCell ref="WCW1:WCW2"/>
    <mergeCell ref="WCX1:WCX2"/>
    <mergeCell ref="WCY1:WCY2"/>
    <mergeCell ref="WCZ1:WCZ2"/>
    <mergeCell ref="WDA1:WDA2"/>
    <mergeCell ref="WDB1:WDB2"/>
    <mergeCell ref="WCQ1:WCQ2"/>
    <mergeCell ref="WCR1:WCR2"/>
    <mergeCell ref="WCS1:WCS2"/>
    <mergeCell ref="WCT1:WCT2"/>
    <mergeCell ref="WCU1:WCU2"/>
    <mergeCell ref="WCV1:WCV2"/>
    <mergeCell ref="WCK1:WCK2"/>
    <mergeCell ref="WCL1:WCL2"/>
    <mergeCell ref="WCM1:WCM2"/>
    <mergeCell ref="WCN1:WCN2"/>
    <mergeCell ref="WCO1:WCO2"/>
    <mergeCell ref="WCP1:WCP2"/>
    <mergeCell ref="WCE1:WCE2"/>
    <mergeCell ref="WCF1:WCF2"/>
    <mergeCell ref="WCG1:WCG2"/>
    <mergeCell ref="WCH1:WCH2"/>
    <mergeCell ref="WCI1:WCI2"/>
    <mergeCell ref="WCJ1:WCJ2"/>
    <mergeCell ref="WBY1:WBY2"/>
    <mergeCell ref="WBZ1:WBZ2"/>
    <mergeCell ref="WCA1:WCA2"/>
    <mergeCell ref="WCB1:WCB2"/>
    <mergeCell ref="WCC1:WCC2"/>
    <mergeCell ref="WCD1:WCD2"/>
    <mergeCell ref="WBS1:WBS2"/>
    <mergeCell ref="WBT1:WBT2"/>
    <mergeCell ref="WBU1:WBU2"/>
    <mergeCell ref="WBV1:WBV2"/>
    <mergeCell ref="WBW1:WBW2"/>
    <mergeCell ref="WBX1:WBX2"/>
    <mergeCell ref="WBM1:WBM2"/>
    <mergeCell ref="WBN1:WBN2"/>
    <mergeCell ref="WBO1:WBO2"/>
    <mergeCell ref="WBP1:WBP2"/>
    <mergeCell ref="WBQ1:WBQ2"/>
    <mergeCell ref="WBR1:WBR2"/>
    <mergeCell ref="WBG1:WBG2"/>
    <mergeCell ref="WBH1:WBH2"/>
    <mergeCell ref="WBI1:WBI2"/>
    <mergeCell ref="WBJ1:WBJ2"/>
    <mergeCell ref="WBK1:WBK2"/>
    <mergeCell ref="WBL1:WBL2"/>
    <mergeCell ref="WBA1:WBA2"/>
    <mergeCell ref="WBB1:WBB2"/>
    <mergeCell ref="WBC1:WBC2"/>
    <mergeCell ref="WBD1:WBD2"/>
    <mergeCell ref="WBE1:WBE2"/>
    <mergeCell ref="WBF1:WBF2"/>
    <mergeCell ref="WAU1:WAU2"/>
    <mergeCell ref="WAV1:WAV2"/>
    <mergeCell ref="WAW1:WAW2"/>
    <mergeCell ref="WAX1:WAX2"/>
    <mergeCell ref="WAY1:WAY2"/>
    <mergeCell ref="WAZ1:WAZ2"/>
    <mergeCell ref="WAO1:WAO2"/>
    <mergeCell ref="WAP1:WAP2"/>
    <mergeCell ref="WAQ1:WAQ2"/>
    <mergeCell ref="WAR1:WAR2"/>
    <mergeCell ref="WAS1:WAS2"/>
    <mergeCell ref="WAT1:WAT2"/>
    <mergeCell ref="WAI1:WAI2"/>
    <mergeCell ref="WAJ1:WAJ2"/>
    <mergeCell ref="WAK1:WAK2"/>
    <mergeCell ref="WAL1:WAL2"/>
    <mergeCell ref="WAM1:WAM2"/>
    <mergeCell ref="WAN1:WAN2"/>
    <mergeCell ref="WAC1:WAC2"/>
    <mergeCell ref="WAD1:WAD2"/>
    <mergeCell ref="WAE1:WAE2"/>
    <mergeCell ref="WAF1:WAF2"/>
    <mergeCell ref="WAG1:WAG2"/>
    <mergeCell ref="WAH1:WAH2"/>
    <mergeCell ref="VZW1:VZW2"/>
    <mergeCell ref="VZX1:VZX2"/>
    <mergeCell ref="VZY1:VZY2"/>
    <mergeCell ref="VZZ1:VZZ2"/>
    <mergeCell ref="WAA1:WAA2"/>
    <mergeCell ref="WAB1:WAB2"/>
    <mergeCell ref="VZQ1:VZQ2"/>
    <mergeCell ref="VZR1:VZR2"/>
    <mergeCell ref="VZS1:VZS2"/>
    <mergeCell ref="VZT1:VZT2"/>
    <mergeCell ref="VZU1:VZU2"/>
    <mergeCell ref="VZV1:VZV2"/>
    <mergeCell ref="VZK1:VZK2"/>
    <mergeCell ref="VZL1:VZL2"/>
    <mergeCell ref="VZM1:VZM2"/>
    <mergeCell ref="VZN1:VZN2"/>
    <mergeCell ref="VZO1:VZO2"/>
    <mergeCell ref="VZP1:VZP2"/>
    <mergeCell ref="VZE1:VZE2"/>
    <mergeCell ref="VZF1:VZF2"/>
    <mergeCell ref="VZG1:VZG2"/>
    <mergeCell ref="VZH1:VZH2"/>
    <mergeCell ref="VZI1:VZI2"/>
    <mergeCell ref="VZJ1:VZJ2"/>
    <mergeCell ref="VYY1:VYY2"/>
    <mergeCell ref="VYZ1:VYZ2"/>
    <mergeCell ref="VZA1:VZA2"/>
    <mergeCell ref="VZB1:VZB2"/>
    <mergeCell ref="VZC1:VZC2"/>
    <mergeCell ref="VZD1:VZD2"/>
    <mergeCell ref="VYS1:VYS2"/>
    <mergeCell ref="VYT1:VYT2"/>
    <mergeCell ref="VYU1:VYU2"/>
    <mergeCell ref="VYV1:VYV2"/>
    <mergeCell ref="VYW1:VYW2"/>
    <mergeCell ref="VYX1:VYX2"/>
    <mergeCell ref="VYM1:VYM2"/>
    <mergeCell ref="VYN1:VYN2"/>
    <mergeCell ref="VYO1:VYO2"/>
    <mergeCell ref="VYP1:VYP2"/>
    <mergeCell ref="VYQ1:VYQ2"/>
    <mergeCell ref="VYR1:VYR2"/>
    <mergeCell ref="VYG1:VYG2"/>
    <mergeCell ref="VYH1:VYH2"/>
    <mergeCell ref="VYI1:VYI2"/>
    <mergeCell ref="VYJ1:VYJ2"/>
    <mergeCell ref="VYK1:VYK2"/>
    <mergeCell ref="VYL1:VYL2"/>
    <mergeCell ref="VYA1:VYA2"/>
    <mergeCell ref="VYB1:VYB2"/>
    <mergeCell ref="VYC1:VYC2"/>
    <mergeCell ref="VYD1:VYD2"/>
    <mergeCell ref="VYE1:VYE2"/>
    <mergeCell ref="VYF1:VYF2"/>
    <mergeCell ref="VXU1:VXU2"/>
    <mergeCell ref="VXV1:VXV2"/>
    <mergeCell ref="VXW1:VXW2"/>
    <mergeCell ref="VXX1:VXX2"/>
    <mergeCell ref="VXY1:VXY2"/>
    <mergeCell ref="VXZ1:VXZ2"/>
    <mergeCell ref="VXO1:VXO2"/>
    <mergeCell ref="VXP1:VXP2"/>
    <mergeCell ref="VXQ1:VXQ2"/>
    <mergeCell ref="VXR1:VXR2"/>
    <mergeCell ref="VXS1:VXS2"/>
    <mergeCell ref="VXT1:VXT2"/>
    <mergeCell ref="VXI1:VXI2"/>
    <mergeCell ref="VXJ1:VXJ2"/>
    <mergeCell ref="VXK1:VXK2"/>
    <mergeCell ref="VXL1:VXL2"/>
    <mergeCell ref="VXM1:VXM2"/>
    <mergeCell ref="VXN1:VXN2"/>
    <mergeCell ref="VXC1:VXC2"/>
    <mergeCell ref="VXD1:VXD2"/>
    <mergeCell ref="VXE1:VXE2"/>
    <mergeCell ref="VXF1:VXF2"/>
    <mergeCell ref="VXG1:VXG2"/>
    <mergeCell ref="VXH1:VXH2"/>
    <mergeCell ref="VWW1:VWW2"/>
    <mergeCell ref="VWX1:VWX2"/>
    <mergeCell ref="VWY1:VWY2"/>
    <mergeCell ref="VWZ1:VWZ2"/>
    <mergeCell ref="VXA1:VXA2"/>
    <mergeCell ref="VXB1:VXB2"/>
    <mergeCell ref="VWQ1:VWQ2"/>
    <mergeCell ref="VWR1:VWR2"/>
    <mergeCell ref="VWS1:VWS2"/>
    <mergeCell ref="VWT1:VWT2"/>
    <mergeCell ref="VWU1:VWU2"/>
    <mergeCell ref="VWV1:VWV2"/>
    <mergeCell ref="VWK1:VWK2"/>
    <mergeCell ref="VWL1:VWL2"/>
    <mergeCell ref="VWM1:VWM2"/>
    <mergeCell ref="VWN1:VWN2"/>
    <mergeCell ref="VWO1:VWO2"/>
    <mergeCell ref="VWP1:VWP2"/>
    <mergeCell ref="VWE1:VWE2"/>
    <mergeCell ref="VWF1:VWF2"/>
    <mergeCell ref="VWG1:VWG2"/>
    <mergeCell ref="VWH1:VWH2"/>
    <mergeCell ref="VWI1:VWI2"/>
    <mergeCell ref="VWJ1:VWJ2"/>
    <mergeCell ref="VVY1:VVY2"/>
    <mergeCell ref="VVZ1:VVZ2"/>
    <mergeCell ref="VWA1:VWA2"/>
    <mergeCell ref="VWB1:VWB2"/>
    <mergeCell ref="VWC1:VWC2"/>
    <mergeCell ref="VWD1:VWD2"/>
    <mergeCell ref="VVS1:VVS2"/>
    <mergeCell ref="VVT1:VVT2"/>
    <mergeCell ref="VVU1:VVU2"/>
    <mergeCell ref="VVV1:VVV2"/>
    <mergeCell ref="VVW1:VVW2"/>
    <mergeCell ref="VVX1:VVX2"/>
    <mergeCell ref="VVM1:VVM2"/>
    <mergeCell ref="VVN1:VVN2"/>
    <mergeCell ref="VVO1:VVO2"/>
    <mergeCell ref="VVP1:VVP2"/>
    <mergeCell ref="VVQ1:VVQ2"/>
    <mergeCell ref="VVR1:VVR2"/>
    <mergeCell ref="VVG1:VVG2"/>
    <mergeCell ref="VVH1:VVH2"/>
    <mergeCell ref="VVI1:VVI2"/>
    <mergeCell ref="VVJ1:VVJ2"/>
    <mergeCell ref="VVK1:VVK2"/>
    <mergeCell ref="VVL1:VVL2"/>
    <mergeCell ref="VVA1:VVA2"/>
    <mergeCell ref="VVB1:VVB2"/>
    <mergeCell ref="VVC1:VVC2"/>
    <mergeCell ref="VVD1:VVD2"/>
    <mergeCell ref="VVE1:VVE2"/>
    <mergeCell ref="VVF1:VVF2"/>
    <mergeCell ref="VUU1:VUU2"/>
    <mergeCell ref="VUV1:VUV2"/>
    <mergeCell ref="VUW1:VUW2"/>
    <mergeCell ref="VUX1:VUX2"/>
    <mergeCell ref="VUY1:VUY2"/>
    <mergeCell ref="VUZ1:VUZ2"/>
    <mergeCell ref="VUO1:VUO2"/>
    <mergeCell ref="VUP1:VUP2"/>
    <mergeCell ref="VUQ1:VUQ2"/>
    <mergeCell ref="VUR1:VUR2"/>
    <mergeCell ref="VUS1:VUS2"/>
    <mergeCell ref="VUT1:VUT2"/>
    <mergeCell ref="VUI1:VUI2"/>
    <mergeCell ref="VUJ1:VUJ2"/>
    <mergeCell ref="VUK1:VUK2"/>
    <mergeCell ref="VUL1:VUL2"/>
    <mergeCell ref="VUM1:VUM2"/>
    <mergeCell ref="VUN1:VUN2"/>
    <mergeCell ref="VUC1:VUC2"/>
    <mergeCell ref="VUD1:VUD2"/>
    <mergeCell ref="VUE1:VUE2"/>
    <mergeCell ref="VUF1:VUF2"/>
    <mergeCell ref="VUG1:VUG2"/>
    <mergeCell ref="VUH1:VUH2"/>
    <mergeCell ref="VTW1:VTW2"/>
    <mergeCell ref="VTX1:VTX2"/>
    <mergeCell ref="VTY1:VTY2"/>
    <mergeCell ref="VTZ1:VTZ2"/>
    <mergeCell ref="VUA1:VUA2"/>
    <mergeCell ref="VUB1:VUB2"/>
    <mergeCell ref="VTQ1:VTQ2"/>
    <mergeCell ref="VTR1:VTR2"/>
    <mergeCell ref="VTS1:VTS2"/>
    <mergeCell ref="VTT1:VTT2"/>
    <mergeCell ref="VTU1:VTU2"/>
    <mergeCell ref="VTV1:VTV2"/>
    <mergeCell ref="VTK1:VTK2"/>
    <mergeCell ref="VTL1:VTL2"/>
    <mergeCell ref="VTM1:VTM2"/>
    <mergeCell ref="VTN1:VTN2"/>
    <mergeCell ref="VTO1:VTO2"/>
    <mergeCell ref="VTP1:VTP2"/>
    <mergeCell ref="VTE1:VTE2"/>
    <mergeCell ref="VTF1:VTF2"/>
    <mergeCell ref="VTG1:VTG2"/>
    <mergeCell ref="VTH1:VTH2"/>
    <mergeCell ref="VTI1:VTI2"/>
    <mergeCell ref="VTJ1:VTJ2"/>
    <mergeCell ref="VSY1:VSY2"/>
    <mergeCell ref="VSZ1:VSZ2"/>
    <mergeCell ref="VTA1:VTA2"/>
    <mergeCell ref="VTB1:VTB2"/>
    <mergeCell ref="VTC1:VTC2"/>
    <mergeCell ref="VTD1:VTD2"/>
    <mergeCell ref="VSS1:VSS2"/>
    <mergeCell ref="VST1:VST2"/>
    <mergeCell ref="VSU1:VSU2"/>
    <mergeCell ref="VSV1:VSV2"/>
    <mergeCell ref="VSW1:VSW2"/>
    <mergeCell ref="VSX1:VSX2"/>
    <mergeCell ref="VSM1:VSM2"/>
    <mergeCell ref="VSN1:VSN2"/>
    <mergeCell ref="VSO1:VSO2"/>
    <mergeCell ref="VSP1:VSP2"/>
    <mergeCell ref="VSQ1:VSQ2"/>
    <mergeCell ref="VSR1:VSR2"/>
    <mergeCell ref="VSG1:VSG2"/>
    <mergeCell ref="VSH1:VSH2"/>
    <mergeCell ref="VSI1:VSI2"/>
    <mergeCell ref="VSJ1:VSJ2"/>
    <mergeCell ref="VSK1:VSK2"/>
    <mergeCell ref="VSL1:VSL2"/>
    <mergeCell ref="VSA1:VSA2"/>
    <mergeCell ref="VSB1:VSB2"/>
    <mergeCell ref="VSC1:VSC2"/>
    <mergeCell ref="VSD1:VSD2"/>
    <mergeCell ref="VSE1:VSE2"/>
    <mergeCell ref="VSF1:VSF2"/>
    <mergeCell ref="VRU1:VRU2"/>
    <mergeCell ref="VRV1:VRV2"/>
    <mergeCell ref="VRW1:VRW2"/>
    <mergeCell ref="VRX1:VRX2"/>
    <mergeCell ref="VRY1:VRY2"/>
    <mergeCell ref="VRZ1:VRZ2"/>
    <mergeCell ref="VRO1:VRO2"/>
    <mergeCell ref="VRP1:VRP2"/>
    <mergeCell ref="VRQ1:VRQ2"/>
    <mergeCell ref="VRR1:VRR2"/>
    <mergeCell ref="VRS1:VRS2"/>
    <mergeCell ref="VRT1:VRT2"/>
    <mergeCell ref="VRI1:VRI2"/>
    <mergeCell ref="VRJ1:VRJ2"/>
    <mergeCell ref="VRK1:VRK2"/>
    <mergeCell ref="VRL1:VRL2"/>
    <mergeCell ref="VRM1:VRM2"/>
    <mergeCell ref="VRN1:VRN2"/>
    <mergeCell ref="VRC1:VRC2"/>
    <mergeCell ref="VRD1:VRD2"/>
    <mergeCell ref="VRE1:VRE2"/>
    <mergeCell ref="VRF1:VRF2"/>
    <mergeCell ref="VRG1:VRG2"/>
    <mergeCell ref="VRH1:VRH2"/>
    <mergeCell ref="VQW1:VQW2"/>
    <mergeCell ref="VQX1:VQX2"/>
    <mergeCell ref="VQY1:VQY2"/>
    <mergeCell ref="VQZ1:VQZ2"/>
    <mergeCell ref="VRA1:VRA2"/>
    <mergeCell ref="VRB1:VRB2"/>
    <mergeCell ref="VQQ1:VQQ2"/>
    <mergeCell ref="VQR1:VQR2"/>
    <mergeCell ref="VQS1:VQS2"/>
    <mergeCell ref="VQT1:VQT2"/>
    <mergeCell ref="VQU1:VQU2"/>
    <mergeCell ref="VQV1:VQV2"/>
    <mergeCell ref="VQK1:VQK2"/>
    <mergeCell ref="VQL1:VQL2"/>
    <mergeCell ref="VQM1:VQM2"/>
    <mergeCell ref="VQN1:VQN2"/>
    <mergeCell ref="VQO1:VQO2"/>
    <mergeCell ref="VQP1:VQP2"/>
    <mergeCell ref="VQE1:VQE2"/>
    <mergeCell ref="VQF1:VQF2"/>
    <mergeCell ref="VQG1:VQG2"/>
    <mergeCell ref="VQH1:VQH2"/>
    <mergeCell ref="VQI1:VQI2"/>
    <mergeCell ref="VQJ1:VQJ2"/>
    <mergeCell ref="VPY1:VPY2"/>
    <mergeCell ref="VPZ1:VPZ2"/>
    <mergeCell ref="VQA1:VQA2"/>
    <mergeCell ref="VQB1:VQB2"/>
    <mergeCell ref="VQC1:VQC2"/>
    <mergeCell ref="VQD1:VQD2"/>
    <mergeCell ref="VPS1:VPS2"/>
    <mergeCell ref="VPT1:VPT2"/>
    <mergeCell ref="VPU1:VPU2"/>
    <mergeCell ref="VPV1:VPV2"/>
    <mergeCell ref="VPW1:VPW2"/>
    <mergeCell ref="VPX1:VPX2"/>
    <mergeCell ref="VPM1:VPM2"/>
    <mergeCell ref="VPN1:VPN2"/>
    <mergeCell ref="VPO1:VPO2"/>
    <mergeCell ref="VPP1:VPP2"/>
    <mergeCell ref="VPQ1:VPQ2"/>
    <mergeCell ref="VPR1:VPR2"/>
    <mergeCell ref="VPG1:VPG2"/>
    <mergeCell ref="VPH1:VPH2"/>
    <mergeCell ref="VPI1:VPI2"/>
    <mergeCell ref="VPJ1:VPJ2"/>
    <mergeCell ref="VPK1:VPK2"/>
    <mergeCell ref="VPL1:VPL2"/>
    <mergeCell ref="VPA1:VPA2"/>
    <mergeCell ref="VPB1:VPB2"/>
    <mergeCell ref="VPC1:VPC2"/>
    <mergeCell ref="VPD1:VPD2"/>
    <mergeCell ref="VPE1:VPE2"/>
    <mergeCell ref="VPF1:VPF2"/>
    <mergeCell ref="VOU1:VOU2"/>
    <mergeCell ref="VOV1:VOV2"/>
    <mergeCell ref="VOW1:VOW2"/>
    <mergeCell ref="VOX1:VOX2"/>
    <mergeCell ref="VOY1:VOY2"/>
    <mergeCell ref="VOZ1:VOZ2"/>
    <mergeCell ref="VOO1:VOO2"/>
    <mergeCell ref="VOP1:VOP2"/>
    <mergeCell ref="VOQ1:VOQ2"/>
    <mergeCell ref="VOR1:VOR2"/>
    <mergeCell ref="VOS1:VOS2"/>
    <mergeCell ref="VOT1:VOT2"/>
    <mergeCell ref="VOI1:VOI2"/>
    <mergeCell ref="VOJ1:VOJ2"/>
    <mergeCell ref="VOK1:VOK2"/>
    <mergeCell ref="VOL1:VOL2"/>
    <mergeCell ref="VOM1:VOM2"/>
    <mergeCell ref="VON1:VON2"/>
    <mergeCell ref="VOC1:VOC2"/>
    <mergeCell ref="VOD1:VOD2"/>
    <mergeCell ref="VOE1:VOE2"/>
    <mergeCell ref="VOF1:VOF2"/>
    <mergeCell ref="VOG1:VOG2"/>
    <mergeCell ref="VOH1:VOH2"/>
    <mergeCell ref="VNW1:VNW2"/>
    <mergeCell ref="VNX1:VNX2"/>
    <mergeCell ref="VNY1:VNY2"/>
    <mergeCell ref="VNZ1:VNZ2"/>
    <mergeCell ref="VOA1:VOA2"/>
    <mergeCell ref="VOB1:VOB2"/>
    <mergeCell ref="VNQ1:VNQ2"/>
    <mergeCell ref="VNR1:VNR2"/>
    <mergeCell ref="VNS1:VNS2"/>
    <mergeCell ref="VNT1:VNT2"/>
    <mergeCell ref="VNU1:VNU2"/>
    <mergeCell ref="VNV1:VNV2"/>
    <mergeCell ref="VNK1:VNK2"/>
    <mergeCell ref="VNL1:VNL2"/>
    <mergeCell ref="VNM1:VNM2"/>
    <mergeCell ref="VNN1:VNN2"/>
    <mergeCell ref="VNO1:VNO2"/>
    <mergeCell ref="VNP1:VNP2"/>
    <mergeCell ref="VNE1:VNE2"/>
    <mergeCell ref="VNF1:VNF2"/>
    <mergeCell ref="VNG1:VNG2"/>
    <mergeCell ref="VNH1:VNH2"/>
    <mergeCell ref="VNI1:VNI2"/>
    <mergeCell ref="VNJ1:VNJ2"/>
    <mergeCell ref="VMY1:VMY2"/>
    <mergeCell ref="VMZ1:VMZ2"/>
    <mergeCell ref="VNA1:VNA2"/>
    <mergeCell ref="VNB1:VNB2"/>
    <mergeCell ref="VNC1:VNC2"/>
    <mergeCell ref="VND1:VND2"/>
    <mergeCell ref="VMS1:VMS2"/>
    <mergeCell ref="VMT1:VMT2"/>
    <mergeCell ref="VMU1:VMU2"/>
    <mergeCell ref="VMV1:VMV2"/>
    <mergeCell ref="VMW1:VMW2"/>
    <mergeCell ref="VMX1:VMX2"/>
    <mergeCell ref="VMM1:VMM2"/>
    <mergeCell ref="VMN1:VMN2"/>
    <mergeCell ref="VMO1:VMO2"/>
    <mergeCell ref="VMP1:VMP2"/>
    <mergeCell ref="VMQ1:VMQ2"/>
    <mergeCell ref="VMR1:VMR2"/>
    <mergeCell ref="VMG1:VMG2"/>
    <mergeCell ref="VMH1:VMH2"/>
    <mergeCell ref="VMI1:VMI2"/>
    <mergeCell ref="VMJ1:VMJ2"/>
    <mergeCell ref="VMK1:VMK2"/>
    <mergeCell ref="VML1:VML2"/>
    <mergeCell ref="VMA1:VMA2"/>
    <mergeCell ref="VMB1:VMB2"/>
    <mergeCell ref="VMC1:VMC2"/>
    <mergeCell ref="VMD1:VMD2"/>
    <mergeCell ref="VME1:VME2"/>
    <mergeCell ref="VMF1:VMF2"/>
    <mergeCell ref="VLU1:VLU2"/>
    <mergeCell ref="VLV1:VLV2"/>
    <mergeCell ref="VLW1:VLW2"/>
    <mergeCell ref="VLX1:VLX2"/>
    <mergeCell ref="VLY1:VLY2"/>
    <mergeCell ref="VLZ1:VLZ2"/>
    <mergeCell ref="VLO1:VLO2"/>
    <mergeCell ref="VLP1:VLP2"/>
    <mergeCell ref="VLQ1:VLQ2"/>
    <mergeCell ref="VLR1:VLR2"/>
    <mergeCell ref="VLS1:VLS2"/>
    <mergeCell ref="VLT1:VLT2"/>
    <mergeCell ref="VLI1:VLI2"/>
    <mergeCell ref="VLJ1:VLJ2"/>
    <mergeCell ref="VLK1:VLK2"/>
    <mergeCell ref="VLL1:VLL2"/>
    <mergeCell ref="VLM1:VLM2"/>
    <mergeCell ref="VLN1:VLN2"/>
    <mergeCell ref="VLC1:VLC2"/>
    <mergeCell ref="VLD1:VLD2"/>
    <mergeCell ref="VLE1:VLE2"/>
    <mergeCell ref="VLF1:VLF2"/>
    <mergeCell ref="VLG1:VLG2"/>
    <mergeCell ref="VLH1:VLH2"/>
    <mergeCell ref="VKW1:VKW2"/>
    <mergeCell ref="VKX1:VKX2"/>
    <mergeCell ref="VKY1:VKY2"/>
    <mergeCell ref="VKZ1:VKZ2"/>
    <mergeCell ref="VLA1:VLA2"/>
    <mergeCell ref="VLB1:VLB2"/>
    <mergeCell ref="VKQ1:VKQ2"/>
    <mergeCell ref="VKR1:VKR2"/>
    <mergeCell ref="VKS1:VKS2"/>
    <mergeCell ref="VKT1:VKT2"/>
    <mergeCell ref="VKU1:VKU2"/>
    <mergeCell ref="VKV1:VKV2"/>
    <mergeCell ref="VKK1:VKK2"/>
    <mergeCell ref="VKL1:VKL2"/>
    <mergeCell ref="VKM1:VKM2"/>
    <mergeCell ref="VKN1:VKN2"/>
    <mergeCell ref="VKO1:VKO2"/>
    <mergeCell ref="VKP1:VKP2"/>
    <mergeCell ref="VKE1:VKE2"/>
    <mergeCell ref="VKF1:VKF2"/>
    <mergeCell ref="VKG1:VKG2"/>
    <mergeCell ref="VKH1:VKH2"/>
    <mergeCell ref="VKI1:VKI2"/>
    <mergeCell ref="VKJ1:VKJ2"/>
    <mergeCell ref="VJY1:VJY2"/>
    <mergeCell ref="VJZ1:VJZ2"/>
    <mergeCell ref="VKA1:VKA2"/>
    <mergeCell ref="VKB1:VKB2"/>
    <mergeCell ref="VKC1:VKC2"/>
    <mergeCell ref="VKD1:VKD2"/>
    <mergeCell ref="VJS1:VJS2"/>
    <mergeCell ref="VJT1:VJT2"/>
    <mergeCell ref="VJU1:VJU2"/>
    <mergeCell ref="VJV1:VJV2"/>
    <mergeCell ref="VJW1:VJW2"/>
    <mergeCell ref="VJX1:VJX2"/>
    <mergeCell ref="VJM1:VJM2"/>
    <mergeCell ref="VJN1:VJN2"/>
    <mergeCell ref="VJO1:VJO2"/>
    <mergeCell ref="VJP1:VJP2"/>
    <mergeCell ref="VJQ1:VJQ2"/>
    <mergeCell ref="VJR1:VJR2"/>
    <mergeCell ref="VJG1:VJG2"/>
    <mergeCell ref="VJH1:VJH2"/>
    <mergeCell ref="VJI1:VJI2"/>
    <mergeCell ref="VJJ1:VJJ2"/>
    <mergeCell ref="VJK1:VJK2"/>
    <mergeCell ref="VJL1:VJL2"/>
    <mergeCell ref="VJA1:VJA2"/>
    <mergeCell ref="VJB1:VJB2"/>
    <mergeCell ref="VJC1:VJC2"/>
    <mergeCell ref="VJD1:VJD2"/>
    <mergeCell ref="VJE1:VJE2"/>
    <mergeCell ref="VJF1:VJF2"/>
    <mergeCell ref="VIU1:VIU2"/>
    <mergeCell ref="VIV1:VIV2"/>
    <mergeCell ref="VIW1:VIW2"/>
    <mergeCell ref="VIX1:VIX2"/>
    <mergeCell ref="VIY1:VIY2"/>
    <mergeCell ref="VIZ1:VIZ2"/>
    <mergeCell ref="VIO1:VIO2"/>
    <mergeCell ref="VIP1:VIP2"/>
    <mergeCell ref="VIQ1:VIQ2"/>
    <mergeCell ref="VIR1:VIR2"/>
    <mergeCell ref="VIS1:VIS2"/>
    <mergeCell ref="VIT1:VIT2"/>
    <mergeCell ref="VII1:VII2"/>
    <mergeCell ref="VIJ1:VIJ2"/>
    <mergeCell ref="VIK1:VIK2"/>
    <mergeCell ref="VIL1:VIL2"/>
    <mergeCell ref="VIM1:VIM2"/>
    <mergeCell ref="VIN1:VIN2"/>
    <mergeCell ref="VIC1:VIC2"/>
    <mergeCell ref="VID1:VID2"/>
    <mergeCell ref="VIE1:VIE2"/>
    <mergeCell ref="VIF1:VIF2"/>
    <mergeCell ref="VIG1:VIG2"/>
    <mergeCell ref="VIH1:VIH2"/>
    <mergeCell ref="VHW1:VHW2"/>
    <mergeCell ref="VHX1:VHX2"/>
    <mergeCell ref="VHY1:VHY2"/>
    <mergeCell ref="VHZ1:VHZ2"/>
    <mergeCell ref="VIA1:VIA2"/>
    <mergeCell ref="VIB1:VIB2"/>
    <mergeCell ref="VHQ1:VHQ2"/>
    <mergeCell ref="VHR1:VHR2"/>
    <mergeCell ref="VHS1:VHS2"/>
    <mergeCell ref="VHT1:VHT2"/>
    <mergeCell ref="VHU1:VHU2"/>
    <mergeCell ref="VHV1:VHV2"/>
    <mergeCell ref="VHK1:VHK2"/>
    <mergeCell ref="VHL1:VHL2"/>
    <mergeCell ref="VHM1:VHM2"/>
    <mergeCell ref="VHN1:VHN2"/>
    <mergeCell ref="VHO1:VHO2"/>
    <mergeCell ref="VHP1:VHP2"/>
    <mergeCell ref="VHE1:VHE2"/>
    <mergeCell ref="VHF1:VHF2"/>
    <mergeCell ref="VHG1:VHG2"/>
    <mergeCell ref="VHH1:VHH2"/>
    <mergeCell ref="VHI1:VHI2"/>
    <mergeCell ref="VHJ1:VHJ2"/>
    <mergeCell ref="VGY1:VGY2"/>
    <mergeCell ref="VGZ1:VGZ2"/>
    <mergeCell ref="VHA1:VHA2"/>
    <mergeCell ref="VHB1:VHB2"/>
    <mergeCell ref="VHC1:VHC2"/>
    <mergeCell ref="VHD1:VHD2"/>
    <mergeCell ref="VGS1:VGS2"/>
    <mergeCell ref="VGT1:VGT2"/>
    <mergeCell ref="VGU1:VGU2"/>
    <mergeCell ref="VGV1:VGV2"/>
    <mergeCell ref="VGW1:VGW2"/>
    <mergeCell ref="VGX1:VGX2"/>
    <mergeCell ref="VGM1:VGM2"/>
    <mergeCell ref="VGN1:VGN2"/>
    <mergeCell ref="VGO1:VGO2"/>
    <mergeCell ref="VGP1:VGP2"/>
    <mergeCell ref="VGQ1:VGQ2"/>
    <mergeCell ref="VGR1:VGR2"/>
    <mergeCell ref="VGG1:VGG2"/>
    <mergeCell ref="VGH1:VGH2"/>
    <mergeCell ref="VGI1:VGI2"/>
    <mergeCell ref="VGJ1:VGJ2"/>
    <mergeCell ref="VGK1:VGK2"/>
    <mergeCell ref="VGL1:VGL2"/>
    <mergeCell ref="VGA1:VGA2"/>
    <mergeCell ref="VGB1:VGB2"/>
    <mergeCell ref="VGC1:VGC2"/>
    <mergeCell ref="VGD1:VGD2"/>
    <mergeCell ref="VGE1:VGE2"/>
    <mergeCell ref="VGF1:VGF2"/>
    <mergeCell ref="VFU1:VFU2"/>
    <mergeCell ref="VFV1:VFV2"/>
    <mergeCell ref="VFW1:VFW2"/>
    <mergeCell ref="VFX1:VFX2"/>
    <mergeCell ref="VFY1:VFY2"/>
    <mergeCell ref="VFZ1:VFZ2"/>
    <mergeCell ref="VFO1:VFO2"/>
    <mergeCell ref="VFP1:VFP2"/>
    <mergeCell ref="VFQ1:VFQ2"/>
    <mergeCell ref="VFR1:VFR2"/>
    <mergeCell ref="VFS1:VFS2"/>
    <mergeCell ref="VFT1:VFT2"/>
    <mergeCell ref="VFI1:VFI2"/>
    <mergeCell ref="VFJ1:VFJ2"/>
    <mergeCell ref="VFK1:VFK2"/>
    <mergeCell ref="VFL1:VFL2"/>
    <mergeCell ref="VFM1:VFM2"/>
    <mergeCell ref="VFN1:VFN2"/>
    <mergeCell ref="VFC1:VFC2"/>
    <mergeCell ref="VFD1:VFD2"/>
    <mergeCell ref="VFE1:VFE2"/>
    <mergeCell ref="VFF1:VFF2"/>
    <mergeCell ref="VFG1:VFG2"/>
    <mergeCell ref="VFH1:VFH2"/>
    <mergeCell ref="VEW1:VEW2"/>
    <mergeCell ref="VEX1:VEX2"/>
    <mergeCell ref="VEY1:VEY2"/>
    <mergeCell ref="VEZ1:VEZ2"/>
    <mergeCell ref="VFA1:VFA2"/>
    <mergeCell ref="VFB1:VFB2"/>
    <mergeCell ref="VEQ1:VEQ2"/>
    <mergeCell ref="VER1:VER2"/>
    <mergeCell ref="VES1:VES2"/>
    <mergeCell ref="VET1:VET2"/>
    <mergeCell ref="VEU1:VEU2"/>
    <mergeCell ref="VEV1:VEV2"/>
    <mergeCell ref="VEK1:VEK2"/>
    <mergeCell ref="VEL1:VEL2"/>
    <mergeCell ref="VEM1:VEM2"/>
    <mergeCell ref="VEN1:VEN2"/>
    <mergeCell ref="VEO1:VEO2"/>
    <mergeCell ref="VEP1:VEP2"/>
    <mergeCell ref="VEE1:VEE2"/>
    <mergeCell ref="VEF1:VEF2"/>
    <mergeCell ref="VEG1:VEG2"/>
    <mergeCell ref="VEH1:VEH2"/>
    <mergeCell ref="VEI1:VEI2"/>
    <mergeCell ref="VEJ1:VEJ2"/>
    <mergeCell ref="VDY1:VDY2"/>
    <mergeCell ref="VDZ1:VDZ2"/>
    <mergeCell ref="VEA1:VEA2"/>
    <mergeCell ref="VEB1:VEB2"/>
    <mergeCell ref="VEC1:VEC2"/>
    <mergeCell ref="VED1:VED2"/>
    <mergeCell ref="VDS1:VDS2"/>
    <mergeCell ref="VDT1:VDT2"/>
    <mergeCell ref="VDU1:VDU2"/>
    <mergeCell ref="VDV1:VDV2"/>
    <mergeCell ref="VDW1:VDW2"/>
    <mergeCell ref="VDX1:VDX2"/>
    <mergeCell ref="VDM1:VDM2"/>
    <mergeCell ref="VDN1:VDN2"/>
    <mergeCell ref="VDO1:VDO2"/>
    <mergeCell ref="VDP1:VDP2"/>
    <mergeCell ref="VDQ1:VDQ2"/>
    <mergeCell ref="VDR1:VDR2"/>
    <mergeCell ref="VDG1:VDG2"/>
    <mergeCell ref="VDH1:VDH2"/>
    <mergeCell ref="VDI1:VDI2"/>
    <mergeCell ref="VDJ1:VDJ2"/>
    <mergeCell ref="VDK1:VDK2"/>
    <mergeCell ref="VDL1:VDL2"/>
    <mergeCell ref="VDA1:VDA2"/>
    <mergeCell ref="VDB1:VDB2"/>
    <mergeCell ref="VDC1:VDC2"/>
    <mergeCell ref="VDD1:VDD2"/>
    <mergeCell ref="VDE1:VDE2"/>
    <mergeCell ref="VDF1:VDF2"/>
    <mergeCell ref="VCU1:VCU2"/>
    <mergeCell ref="VCV1:VCV2"/>
    <mergeCell ref="VCW1:VCW2"/>
    <mergeCell ref="VCX1:VCX2"/>
    <mergeCell ref="VCY1:VCY2"/>
    <mergeCell ref="VCZ1:VCZ2"/>
    <mergeCell ref="VCO1:VCO2"/>
    <mergeCell ref="VCP1:VCP2"/>
    <mergeCell ref="VCQ1:VCQ2"/>
    <mergeCell ref="VCR1:VCR2"/>
    <mergeCell ref="VCS1:VCS2"/>
    <mergeCell ref="VCT1:VCT2"/>
    <mergeCell ref="VCI1:VCI2"/>
    <mergeCell ref="VCJ1:VCJ2"/>
    <mergeCell ref="VCK1:VCK2"/>
    <mergeCell ref="VCL1:VCL2"/>
    <mergeCell ref="VCM1:VCM2"/>
    <mergeCell ref="VCN1:VCN2"/>
    <mergeCell ref="VCC1:VCC2"/>
    <mergeCell ref="VCD1:VCD2"/>
    <mergeCell ref="VCE1:VCE2"/>
    <mergeCell ref="VCF1:VCF2"/>
    <mergeCell ref="VCG1:VCG2"/>
    <mergeCell ref="VCH1:VCH2"/>
    <mergeCell ref="VBW1:VBW2"/>
    <mergeCell ref="VBX1:VBX2"/>
    <mergeCell ref="VBY1:VBY2"/>
    <mergeCell ref="VBZ1:VBZ2"/>
    <mergeCell ref="VCA1:VCA2"/>
    <mergeCell ref="VCB1:VCB2"/>
    <mergeCell ref="VBQ1:VBQ2"/>
    <mergeCell ref="VBR1:VBR2"/>
    <mergeCell ref="VBS1:VBS2"/>
    <mergeCell ref="VBT1:VBT2"/>
    <mergeCell ref="VBU1:VBU2"/>
    <mergeCell ref="VBV1:VBV2"/>
    <mergeCell ref="VBK1:VBK2"/>
    <mergeCell ref="VBL1:VBL2"/>
    <mergeCell ref="VBM1:VBM2"/>
    <mergeCell ref="VBN1:VBN2"/>
    <mergeCell ref="VBO1:VBO2"/>
    <mergeCell ref="VBP1:VBP2"/>
    <mergeCell ref="VBE1:VBE2"/>
    <mergeCell ref="VBF1:VBF2"/>
    <mergeCell ref="VBG1:VBG2"/>
    <mergeCell ref="VBH1:VBH2"/>
    <mergeCell ref="VBI1:VBI2"/>
    <mergeCell ref="VBJ1:VBJ2"/>
    <mergeCell ref="VAY1:VAY2"/>
    <mergeCell ref="VAZ1:VAZ2"/>
    <mergeCell ref="VBA1:VBA2"/>
    <mergeCell ref="VBB1:VBB2"/>
    <mergeCell ref="VBC1:VBC2"/>
    <mergeCell ref="VBD1:VBD2"/>
    <mergeCell ref="VAS1:VAS2"/>
    <mergeCell ref="VAT1:VAT2"/>
    <mergeCell ref="VAU1:VAU2"/>
    <mergeCell ref="VAV1:VAV2"/>
    <mergeCell ref="VAW1:VAW2"/>
    <mergeCell ref="VAX1:VAX2"/>
    <mergeCell ref="VAM1:VAM2"/>
    <mergeCell ref="VAN1:VAN2"/>
    <mergeCell ref="VAO1:VAO2"/>
    <mergeCell ref="VAP1:VAP2"/>
    <mergeCell ref="VAQ1:VAQ2"/>
    <mergeCell ref="VAR1:VAR2"/>
    <mergeCell ref="VAG1:VAG2"/>
    <mergeCell ref="VAH1:VAH2"/>
    <mergeCell ref="VAI1:VAI2"/>
    <mergeCell ref="VAJ1:VAJ2"/>
    <mergeCell ref="VAK1:VAK2"/>
    <mergeCell ref="VAL1:VAL2"/>
    <mergeCell ref="VAA1:VAA2"/>
    <mergeCell ref="VAB1:VAB2"/>
    <mergeCell ref="VAC1:VAC2"/>
    <mergeCell ref="VAD1:VAD2"/>
    <mergeCell ref="VAE1:VAE2"/>
    <mergeCell ref="VAF1:VAF2"/>
    <mergeCell ref="UZU1:UZU2"/>
    <mergeCell ref="UZV1:UZV2"/>
    <mergeCell ref="UZW1:UZW2"/>
    <mergeCell ref="UZX1:UZX2"/>
    <mergeCell ref="UZY1:UZY2"/>
    <mergeCell ref="UZZ1:UZZ2"/>
    <mergeCell ref="UZO1:UZO2"/>
    <mergeCell ref="UZP1:UZP2"/>
    <mergeCell ref="UZQ1:UZQ2"/>
    <mergeCell ref="UZR1:UZR2"/>
    <mergeCell ref="UZS1:UZS2"/>
    <mergeCell ref="UZT1:UZT2"/>
    <mergeCell ref="UZI1:UZI2"/>
    <mergeCell ref="UZJ1:UZJ2"/>
    <mergeCell ref="UZK1:UZK2"/>
    <mergeCell ref="UZL1:UZL2"/>
    <mergeCell ref="UZM1:UZM2"/>
    <mergeCell ref="UZN1:UZN2"/>
    <mergeCell ref="UZC1:UZC2"/>
    <mergeCell ref="UZD1:UZD2"/>
    <mergeCell ref="UZE1:UZE2"/>
    <mergeCell ref="UZF1:UZF2"/>
    <mergeCell ref="UZG1:UZG2"/>
    <mergeCell ref="UZH1:UZH2"/>
    <mergeCell ref="UYW1:UYW2"/>
    <mergeCell ref="UYX1:UYX2"/>
    <mergeCell ref="UYY1:UYY2"/>
    <mergeCell ref="UYZ1:UYZ2"/>
    <mergeCell ref="UZA1:UZA2"/>
    <mergeCell ref="UZB1:UZB2"/>
    <mergeCell ref="UYQ1:UYQ2"/>
    <mergeCell ref="UYR1:UYR2"/>
    <mergeCell ref="UYS1:UYS2"/>
    <mergeCell ref="UYT1:UYT2"/>
    <mergeCell ref="UYU1:UYU2"/>
    <mergeCell ref="UYV1:UYV2"/>
    <mergeCell ref="UYK1:UYK2"/>
    <mergeCell ref="UYL1:UYL2"/>
    <mergeCell ref="UYM1:UYM2"/>
    <mergeCell ref="UYN1:UYN2"/>
    <mergeCell ref="UYO1:UYO2"/>
    <mergeCell ref="UYP1:UYP2"/>
    <mergeCell ref="UYE1:UYE2"/>
    <mergeCell ref="UYF1:UYF2"/>
    <mergeCell ref="UYG1:UYG2"/>
    <mergeCell ref="UYH1:UYH2"/>
    <mergeCell ref="UYI1:UYI2"/>
    <mergeCell ref="UYJ1:UYJ2"/>
    <mergeCell ref="UXY1:UXY2"/>
    <mergeCell ref="UXZ1:UXZ2"/>
    <mergeCell ref="UYA1:UYA2"/>
    <mergeCell ref="UYB1:UYB2"/>
    <mergeCell ref="UYC1:UYC2"/>
    <mergeCell ref="UYD1:UYD2"/>
    <mergeCell ref="UXS1:UXS2"/>
    <mergeCell ref="UXT1:UXT2"/>
    <mergeCell ref="UXU1:UXU2"/>
    <mergeCell ref="UXV1:UXV2"/>
    <mergeCell ref="UXW1:UXW2"/>
    <mergeCell ref="UXX1:UXX2"/>
    <mergeCell ref="UXM1:UXM2"/>
    <mergeCell ref="UXN1:UXN2"/>
    <mergeCell ref="UXO1:UXO2"/>
    <mergeCell ref="UXP1:UXP2"/>
    <mergeCell ref="UXQ1:UXQ2"/>
    <mergeCell ref="UXR1:UXR2"/>
    <mergeCell ref="UXG1:UXG2"/>
    <mergeCell ref="UXH1:UXH2"/>
    <mergeCell ref="UXI1:UXI2"/>
    <mergeCell ref="UXJ1:UXJ2"/>
    <mergeCell ref="UXK1:UXK2"/>
    <mergeCell ref="UXL1:UXL2"/>
    <mergeCell ref="UXA1:UXA2"/>
    <mergeCell ref="UXB1:UXB2"/>
    <mergeCell ref="UXC1:UXC2"/>
    <mergeCell ref="UXD1:UXD2"/>
    <mergeCell ref="UXE1:UXE2"/>
    <mergeCell ref="UXF1:UXF2"/>
    <mergeCell ref="UWU1:UWU2"/>
    <mergeCell ref="UWV1:UWV2"/>
    <mergeCell ref="UWW1:UWW2"/>
    <mergeCell ref="UWX1:UWX2"/>
    <mergeCell ref="UWY1:UWY2"/>
    <mergeCell ref="UWZ1:UWZ2"/>
    <mergeCell ref="UWO1:UWO2"/>
    <mergeCell ref="UWP1:UWP2"/>
    <mergeCell ref="UWQ1:UWQ2"/>
    <mergeCell ref="UWR1:UWR2"/>
    <mergeCell ref="UWS1:UWS2"/>
    <mergeCell ref="UWT1:UWT2"/>
    <mergeCell ref="UWI1:UWI2"/>
    <mergeCell ref="UWJ1:UWJ2"/>
    <mergeCell ref="UWK1:UWK2"/>
    <mergeCell ref="UWL1:UWL2"/>
    <mergeCell ref="UWM1:UWM2"/>
    <mergeCell ref="UWN1:UWN2"/>
    <mergeCell ref="UWC1:UWC2"/>
    <mergeCell ref="UWD1:UWD2"/>
    <mergeCell ref="UWE1:UWE2"/>
    <mergeCell ref="UWF1:UWF2"/>
    <mergeCell ref="UWG1:UWG2"/>
    <mergeCell ref="UWH1:UWH2"/>
    <mergeCell ref="UVW1:UVW2"/>
    <mergeCell ref="UVX1:UVX2"/>
    <mergeCell ref="UVY1:UVY2"/>
    <mergeCell ref="UVZ1:UVZ2"/>
    <mergeCell ref="UWA1:UWA2"/>
    <mergeCell ref="UWB1:UWB2"/>
    <mergeCell ref="UVQ1:UVQ2"/>
    <mergeCell ref="UVR1:UVR2"/>
    <mergeCell ref="UVS1:UVS2"/>
    <mergeCell ref="UVT1:UVT2"/>
    <mergeCell ref="UVU1:UVU2"/>
    <mergeCell ref="UVV1:UVV2"/>
    <mergeCell ref="UVK1:UVK2"/>
    <mergeCell ref="UVL1:UVL2"/>
    <mergeCell ref="UVM1:UVM2"/>
    <mergeCell ref="UVN1:UVN2"/>
    <mergeCell ref="UVO1:UVO2"/>
    <mergeCell ref="UVP1:UVP2"/>
    <mergeCell ref="UVE1:UVE2"/>
    <mergeCell ref="UVF1:UVF2"/>
    <mergeCell ref="UVG1:UVG2"/>
    <mergeCell ref="UVH1:UVH2"/>
    <mergeCell ref="UVI1:UVI2"/>
    <mergeCell ref="UVJ1:UVJ2"/>
    <mergeCell ref="UUY1:UUY2"/>
    <mergeCell ref="UUZ1:UUZ2"/>
    <mergeCell ref="UVA1:UVA2"/>
    <mergeCell ref="UVB1:UVB2"/>
    <mergeCell ref="UVC1:UVC2"/>
    <mergeCell ref="UVD1:UVD2"/>
    <mergeCell ref="UUS1:UUS2"/>
    <mergeCell ref="UUT1:UUT2"/>
    <mergeCell ref="UUU1:UUU2"/>
    <mergeCell ref="UUV1:UUV2"/>
    <mergeCell ref="UUW1:UUW2"/>
    <mergeCell ref="UUX1:UUX2"/>
    <mergeCell ref="UUM1:UUM2"/>
    <mergeCell ref="UUN1:UUN2"/>
    <mergeCell ref="UUO1:UUO2"/>
    <mergeCell ref="UUP1:UUP2"/>
    <mergeCell ref="UUQ1:UUQ2"/>
    <mergeCell ref="UUR1:UUR2"/>
    <mergeCell ref="UUG1:UUG2"/>
    <mergeCell ref="UUH1:UUH2"/>
    <mergeCell ref="UUI1:UUI2"/>
    <mergeCell ref="UUJ1:UUJ2"/>
    <mergeCell ref="UUK1:UUK2"/>
    <mergeCell ref="UUL1:UUL2"/>
    <mergeCell ref="UUA1:UUA2"/>
    <mergeCell ref="UUB1:UUB2"/>
    <mergeCell ref="UUC1:UUC2"/>
    <mergeCell ref="UUD1:UUD2"/>
    <mergeCell ref="UUE1:UUE2"/>
    <mergeCell ref="UUF1:UUF2"/>
    <mergeCell ref="UTU1:UTU2"/>
    <mergeCell ref="UTV1:UTV2"/>
    <mergeCell ref="UTW1:UTW2"/>
    <mergeCell ref="UTX1:UTX2"/>
    <mergeCell ref="UTY1:UTY2"/>
    <mergeCell ref="UTZ1:UTZ2"/>
    <mergeCell ref="UTO1:UTO2"/>
    <mergeCell ref="UTP1:UTP2"/>
    <mergeCell ref="UTQ1:UTQ2"/>
    <mergeCell ref="UTR1:UTR2"/>
    <mergeCell ref="UTS1:UTS2"/>
    <mergeCell ref="UTT1:UTT2"/>
    <mergeCell ref="UTI1:UTI2"/>
    <mergeCell ref="UTJ1:UTJ2"/>
    <mergeCell ref="UTK1:UTK2"/>
    <mergeCell ref="UTL1:UTL2"/>
    <mergeCell ref="UTM1:UTM2"/>
    <mergeCell ref="UTN1:UTN2"/>
    <mergeCell ref="UTC1:UTC2"/>
    <mergeCell ref="UTD1:UTD2"/>
    <mergeCell ref="UTE1:UTE2"/>
    <mergeCell ref="UTF1:UTF2"/>
    <mergeCell ref="UTG1:UTG2"/>
    <mergeCell ref="UTH1:UTH2"/>
    <mergeCell ref="USW1:USW2"/>
    <mergeCell ref="USX1:USX2"/>
    <mergeCell ref="USY1:USY2"/>
    <mergeCell ref="USZ1:USZ2"/>
    <mergeCell ref="UTA1:UTA2"/>
    <mergeCell ref="UTB1:UTB2"/>
    <mergeCell ref="USQ1:USQ2"/>
    <mergeCell ref="USR1:USR2"/>
    <mergeCell ref="USS1:USS2"/>
    <mergeCell ref="UST1:UST2"/>
    <mergeCell ref="USU1:USU2"/>
    <mergeCell ref="USV1:USV2"/>
    <mergeCell ref="USK1:USK2"/>
    <mergeCell ref="USL1:USL2"/>
    <mergeCell ref="USM1:USM2"/>
    <mergeCell ref="USN1:USN2"/>
    <mergeCell ref="USO1:USO2"/>
    <mergeCell ref="USP1:USP2"/>
    <mergeCell ref="USE1:USE2"/>
    <mergeCell ref="USF1:USF2"/>
    <mergeCell ref="USG1:USG2"/>
    <mergeCell ref="USH1:USH2"/>
    <mergeCell ref="USI1:USI2"/>
    <mergeCell ref="USJ1:USJ2"/>
    <mergeCell ref="URY1:URY2"/>
    <mergeCell ref="URZ1:URZ2"/>
    <mergeCell ref="USA1:USA2"/>
    <mergeCell ref="USB1:USB2"/>
    <mergeCell ref="USC1:USC2"/>
    <mergeCell ref="USD1:USD2"/>
    <mergeCell ref="URS1:URS2"/>
    <mergeCell ref="URT1:URT2"/>
    <mergeCell ref="URU1:URU2"/>
    <mergeCell ref="URV1:URV2"/>
    <mergeCell ref="URW1:URW2"/>
    <mergeCell ref="URX1:URX2"/>
    <mergeCell ref="URM1:URM2"/>
    <mergeCell ref="URN1:URN2"/>
    <mergeCell ref="URO1:URO2"/>
    <mergeCell ref="URP1:URP2"/>
    <mergeCell ref="URQ1:URQ2"/>
    <mergeCell ref="URR1:URR2"/>
    <mergeCell ref="URG1:URG2"/>
    <mergeCell ref="URH1:URH2"/>
    <mergeCell ref="URI1:URI2"/>
    <mergeCell ref="URJ1:URJ2"/>
    <mergeCell ref="URK1:URK2"/>
    <mergeCell ref="URL1:URL2"/>
    <mergeCell ref="URA1:URA2"/>
    <mergeCell ref="URB1:URB2"/>
    <mergeCell ref="URC1:URC2"/>
    <mergeCell ref="URD1:URD2"/>
    <mergeCell ref="URE1:URE2"/>
    <mergeCell ref="URF1:URF2"/>
    <mergeCell ref="UQU1:UQU2"/>
    <mergeCell ref="UQV1:UQV2"/>
    <mergeCell ref="UQW1:UQW2"/>
    <mergeCell ref="UQX1:UQX2"/>
    <mergeCell ref="UQY1:UQY2"/>
    <mergeCell ref="UQZ1:UQZ2"/>
    <mergeCell ref="UQO1:UQO2"/>
    <mergeCell ref="UQP1:UQP2"/>
    <mergeCell ref="UQQ1:UQQ2"/>
    <mergeCell ref="UQR1:UQR2"/>
    <mergeCell ref="UQS1:UQS2"/>
    <mergeCell ref="UQT1:UQT2"/>
    <mergeCell ref="UQI1:UQI2"/>
    <mergeCell ref="UQJ1:UQJ2"/>
    <mergeCell ref="UQK1:UQK2"/>
    <mergeCell ref="UQL1:UQL2"/>
    <mergeCell ref="UQM1:UQM2"/>
    <mergeCell ref="UQN1:UQN2"/>
    <mergeCell ref="UQC1:UQC2"/>
    <mergeCell ref="UQD1:UQD2"/>
    <mergeCell ref="UQE1:UQE2"/>
    <mergeCell ref="UQF1:UQF2"/>
    <mergeCell ref="UQG1:UQG2"/>
    <mergeCell ref="UQH1:UQH2"/>
    <mergeCell ref="UPW1:UPW2"/>
    <mergeCell ref="UPX1:UPX2"/>
    <mergeCell ref="UPY1:UPY2"/>
    <mergeCell ref="UPZ1:UPZ2"/>
    <mergeCell ref="UQA1:UQA2"/>
    <mergeCell ref="UQB1:UQB2"/>
    <mergeCell ref="UPQ1:UPQ2"/>
    <mergeCell ref="UPR1:UPR2"/>
    <mergeCell ref="UPS1:UPS2"/>
    <mergeCell ref="UPT1:UPT2"/>
    <mergeCell ref="UPU1:UPU2"/>
    <mergeCell ref="UPV1:UPV2"/>
    <mergeCell ref="UPK1:UPK2"/>
    <mergeCell ref="UPL1:UPL2"/>
    <mergeCell ref="UPM1:UPM2"/>
    <mergeCell ref="UPN1:UPN2"/>
    <mergeCell ref="UPO1:UPO2"/>
    <mergeCell ref="UPP1:UPP2"/>
    <mergeCell ref="UPE1:UPE2"/>
    <mergeCell ref="UPF1:UPF2"/>
    <mergeCell ref="UPG1:UPG2"/>
    <mergeCell ref="UPH1:UPH2"/>
    <mergeCell ref="UPI1:UPI2"/>
    <mergeCell ref="UPJ1:UPJ2"/>
    <mergeCell ref="UOY1:UOY2"/>
    <mergeCell ref="UOZ1:UOZ2"/>
    <mergeCell ref="UPA1:UPA2"/>
    <mergeCell ref="UPB1:UPB2"/>
    <mergeCell ref="UPC1:UPC2"/>
    <mergeCell ref="UPD1:UPD2"/>
    <mergeCell ref="UOS1:UOS2"/>
    <mergeCell ref="UOT1:UOT2"/>
    <mergeCell ref="UOU1:UOU2"/>
    <mergeCell ref="UOV1:UOV2"/>
    <mergeCell ref="UOW1:UOW2"/>
    <mergeCell ref="UOX1:UOX2"/>
    <mergeCell ref="UOM1:UOM2"/>
    <mergeCell ref="UON1:UON2"/>
    <mergeCell ref="UOO1:UOO2"/>
    <mergeCell ref="UOP1:UOP2"/>
    <mergeCell ref="UOQ1:UOQ2"/>
    <mergeCell ref="UOR1:UOR2"/>
    <mergeCell ref="UOG1:UOG2"/>
    <mergeCell ref="UOH1:UOH2"/>
    <mergeCell ref="UOI1:UOI2"/>
    <mergeCell ref="UOJ1:UOJ2"/>
    <mergeCell ref="UOK1:UOK2"/>
    <mergeCell ref="UOL1:UOL2"/>
    <mergeCell ref="UOA1:UOA2"/>
    <mergeCell ref="UOB1:UOB2"/>
    <mergeCell ref="UOC1:UOC2"/>
    <mergeCell ref="UOD1:UOD2"/>
    <mergeCell ref="UOE1:UOE2"/>
    <mergeCell ref="UOF1:UOF2"/>
    <mergeCell ref="UNU1:UNU2"/>
    <mergeCell ref="UNV1:UNV2"/>
    <mergeCell ref="UNW1:UNW2"/>
    <mergeCell ref="UNX1:UNX2"/>
    <mergeCell ref="UNY1:UNY2"/>
    <mergeCell ref="UNZ1:UNZ2"/>
    <mergeCell ref="UNO1:UNO2"/>
    <mergeCell ref="UNP1:UNP2"/>
    <mergeCell ref="UNQ1:UNQ2"/>
    <mergeCell ref="UNR1:UNR2"/>
    <mergeCell ref="UNS1:UNS2"/>
    <mergeCell ref="UNT1:UNT2"/>
    <mergeCell ref="UNI1:UNI2"/>
    <mergeCell ref="UNJ1:UNJ2"/>
    <mergeCell ref="UNK1:UNK2"/>
    <mergeCell ref="UNL1:UNL2"/>
    <mergeCell ref="UNM1:UNM2"/>
    <mergeCell ref="UNN1:UNN2"/>
    <mergeCell ref="UNC1:UNC2"/>
    <mergeCell ref="UND1:UND2"/>
    <mergeCell ref="UNE1:UNE2"/>
    <mergeCell ref="UNF1:UNF2"/>
    <mergeCell ref="UNG1:UNG2"/>
    <mergeCell ref="UNH1:UNH2"/>
    <mergeCell ref="UMW1:UMW2"/>
    <mergeCell ref="UMX1:UMX2"/>
    <mergeCell ref="UMY1:UMY2"/>
    <mergeCell ref="UMZ1:UMZ2"/>
    <mergeCell ref="UNA1:UNA2"/>
    <mergeCell ref="UNB1:UNB2"/>
    <mergeCell ref="UMQ1:UMQ2"/>
    <mergeCell ref="UMR1:UMR2"/>
    <mergeCell ref="UMS1:UMS2"/>
    <mergeCell ref="UMT1:UMT2"/>
    <mergeCell ref="UMU1:UMU2"/>
    <mergeCell ref="UMV1:UMV2"/>
    <mergeCell ref="UMK1:UMK2"/>
    <mergeCell ref="UML1:UML2"/>
    <mergeCell ref="UMM1:UMM2"/>
    <mergeCell ref="UMN1:UMN2"/>
    <mergeCell ref="UMO1:UMO2"/>
    <mergeCell ref="UMP1:UMP2"/>
    <mergeCell ref="UME1:UME2"/>
    <mergeCell ref="UMF1:UMF2"/>
    <mergeCell ref="UMG1:UMG2"/>
    <mergeCell ref="UMH1:UMH2"/>
    <mergeCell ref="UMI1:UMI2"/>
    <mergeCell ref="UMJ1:UMJ2"/>
    <mergeCell ref="ULY1:ULY2"/>
    <mergeCell ref="ULZ1:ULZ2"/>
    <mergeCell ref="UMA1:UMA2"/>
    <mergeCell ref="UMB1:UMB2"/>
    <mergeCell ref="UMC1:UMC2"/>
    <mergeCell ref="UMD1:UMD2"/>
    <mergeCell ref="ULS1:ULS2"/>
    <mergeCell ref="ULT1:ULT2"/>
    <mergeCell ref="ULU1:ULU2"/>
    <mergeCell ref="ULV1:ULV2"/>
    <mergeCell ref="ULW1:ULW2"/>
    <mergeCell ref="ULX1:ULX2"/>
    <mergeCell ref="ULM1:ULM2"/>
    <mergeCell ref="ULN1:ULN2"/>
    <mergeCell ref="ULO1:ULO2"/>
    <mergeCell ref="ULP1:ULP2"/>
    <mergeCell ref="ULQ1:ULQ2"/>
    <mergeCell ref="ULR1:ULR2"/>
    <mergeCell ref="ULG1:ULG2"/>
    <mergeCell ref="ULH1:ULH2"/>
    <mergeCell ref="ULI1:ULI2"/>
    <mergeCell ref="ULJ1:ULJ2"/>
    <mergeCell ref="ULK1:ULK2"/>
    <mergeCell ref="ULL1:ULL2"/>
    <mergeCell ref="ULA1:ULA2"/>
    <mergeCell ref="ULB1:ULB2"/>
    <mergeCell ref="ULC1:ULC2"/>
    <mergeCell ref="ULD1:ULD2"/>
    <mergeCell ref="ULE1:ULE2"/>
    <mergeCell ref="ULF1:ULF2"/>
    <mergeCell ref="UKU1:UKU2"/>
    <mergeCell ref="UKV1:UKV2"/>
    <mergeCell ref="UKW1:UKW2"/>
    <mergeCell ref="UKX1:UKX2"/>
    <mergeCell ref="UKY1:UKY2"/>
    <mergeCell ref="UKZ1:UKZ2"/>
    <mergeCell ref="UKO1:UKO2"/>
    <mergeCell ref="UKP1:UKP2"/>
    <mergeCell ref="UKQ1:UKQ2"/>
    <mergeCell ref="UKR1:UKR2"/>
    <mergeCell ref="UKS1:UKS2"/>
    <mergeCell ref="UKT1:UKT2"/>
    <mergeCell ref="UKI1:UKI2"/>
    <mergeCell ref="UKJ1:UKJ2"/>
    <mergeCell ref="UKK1:UKK2"/>
    <mergeCell ref="UKL1:UKL2"/>
    <mergeCell ref="UKM1:UKM2"/>
    <mergeCell ref="UKN1:UKN2"/>
    <mergeCell ref="UKC1:UKC2"/>
    <mergeCell ref="UKD1:UKD2"/>
    <mergeCell ref="UKE1:UKE2"/>
    <mergeCell ref="UKF1:UKF2"/>
    <mergeCell ref="UKG1:UKG2"/>
    <mergeCell ref="UKH1:UKH2"/>
    <mergeCell ref="UJW1:UJW2"/>
    <mergeCell ref="UJX1:UJX2"/>
    <mergeCell ref="UJY1:UJY2"/>
    <mergeCell ref="UJZ1:UJZ2"/>
    <mergeCell ref="UKA1:UKA2"/>
    <mergeCell ref="UKB1:UKB2"/>
    <mergeCell ref="UJQ1:UJQ2"/>
    <mergeCell ref="UJR1:UJR2"/>
    <mergeCell ref="UJS1:UJS2"/>
    <mergeCell ref="UJT1:UJT2"/>
    <mergeCell ref="UJU1:UJU2"/>
    <mergeCell ref="UJV1:UJV2"/>
    <mergeCell ref="UJK1:UJK2"/>
    <mergeCell ref="UJL1:UJL2"/>
    <mergeCell ref="UJM1:UJM2"/>
    <mergeCell ref="UJN1:UJN2"/>
    <mergeCell ref="UJO1:UJO2"/>
    <mergeCell ref="UJP1:UJP2"/>
    <mergeCell ref="UJE1:UJE2"/>
    <mergeCell ref="UJF1:UJF2"/>
    <mergeCell ref="UJG1:UJG2"/>
    <mergeCell ref="UJH1:UJH2"/>
    <mergeCell ref="UJI1:UJI2"/>
    <mergeCell ref="UJJ1:UJJ2"/>
    <mergeCell ref="UIY1:UIY2"/>
    <mergeCell ref="UIZ1:UIZ2"/>
    <mergeCell ref="UJA1:UJA2"/>
    <mergeCell ref="UJB1:UJB2"/>
    <mergeCell ref="UJC1:UJC2"/>
    <mergeCell ref="UJD1:UJD2"/>
    <mergeCell ref="UIS1:UIS2"/>
    <mergeCell ref="UIT1:UIT2"/>
    <mergeCell ref="UIU1:UIU2"/>
    <mergeCell ref="UIV1:UIV2"/>
    <mergeCell ref="UIW1:UIW2"/>
    <mergeCell ref="UIX1:UIX2"/>
    <mergeCell ref="UIM1:UIM2"/>
    <mergeCell ref="UIN1:UIN2"/>
    <mergeCell ref="UIO1:UIO2"/>
    <mergeCell ref="UIP1:UIP2"/>
    <mergeCell ref="UIQ1:UIQ2"/>
    <mergeCell ref="UIR1:UIR2"/>
    <mergeCell ref="UIG1:UIG2"/>
    <mergeCell ref="UIH1:UIH2"/>
    <mergeCell ref="UII1:UII2"/>
    <mergeCell ref="UIJ1:UIJ2"/>
    <mergeCell ref="UIK1:UIK2"/>
    <mergeCell ref="UIL1:UIL2"/>
    <mergeCell ref="UIA1:UIA2"/>
    <mergeCell ref="UIB1:UIB2"/>
    <mergeCell ref="UIC1:UIC2"/>
    <mergeCell ref="UID1:UID2"/>
    <mergeCell ref="UIE1:UIE2"/>
    <mergeCell ref="UIF1:UIF2"/>
    <mergeCell ref="UHU1:UHU2"/>
    <mergeCell ref="UHV1:UHV2"/>
    <mergeCell ref="UHW1:UHW2"/>
    <mergeCell ref="UHX1:UHX2"/>
    <mergeCell ref="UHY1:UHY2"/>
    <mergeCell ref="UHZ1:UHZ2"/>
    <mergeCell ref="UHO1:UHO2"/>
    <mergeCell ref="UHP1:UHP2"/>
    <mergeCell ref="UHQ1:UHQ2"/>
    <mergeCell ref="UHR1:UHR2"/>
    <mergeCell ref="UHS1:UHS2"/>
    <mergeCell ref="UHT1:UHT2"/>
    <mergeCell ref="UHI1:UHI2"/>
    <mergeCell ref="UHJ1:UHJ2"/>
    <mergeCell ref="UHK1:UHK2"/>
    <mergeCell ref="UHL1:UHL2"/>
    <mergeCell ref="UHM1:UHM2"/>
    <mergeCell ref="UHN1:UHN2"/>
    <mergeCell ref="UHC1:UHC2"/>
    <mergeCell ref="UHD1:UHD2"/>
    <mergeCell ref="UHE1:UHE2"/>
    <mergeCell ref="UHF1:UHF2"/>
    <mergeCell ref="UHG1:UHG2"/>
    <mergeCell ref="UHH1:UHH2"/>
    <mergeCell ref="UGW1:UGW2"/>
    <mergeCell ref="UGX1:UGX2"/>
    <mergeCell ref="UGY1:UGY2"/>
    <mergeCell ref="UGZ1:UGZ2"/>
    <mergeCell ref="UHA1:UHA2"/>
    <mergeCell ref="UHB1:UHB2"/>
    <mergeCell ref="UGQ1:UGQ2"/>
    <mergeCell ref="UGR1:UGR2"/>
    <mergeCell ref="UGS1:UGS2"/>
    <mergeCell ref="UGT1:UGT2"/>
    <mergeCell ref="UGU1:UGU2"/>
    <mergeCell ref="UGV1:UGV2"/>
    <mergeCell ref="UGK1:UGK2"/>
    <mergeCell ref="UGL1:UGL2"/>
    <mergeCell ref="UGM1:UGM2"/>
    <mergeCell ref="UGN1:UGN2"/>
    <mergeCell ref="UGO1:UGO2"/>
    <mergeCell ref="UGP1:UGP2"/>
    <mergeCell ref="UGE1:UGE2"/>
    <mergeCell ref="UGF1:UGF2"/>
    <mergeCell ref="UGG1:UGG2"/>
    <mergeCell ref="UGH1:UGH2"/>
    <mergeCell ref="UGI1:UGI2"/>
    <mergeCell ref="UGJ1:UGJ2"/>
    <mergeCell ref="UFY1:UFY2"/>
    <mergeCell ref="UFZ1:UFZ2"/>
    <mergeCell ref="UGA1:UGA2"/>
    <mergeCell ref="UGB1:UGB2"/>
    <mergeCell ref="UGC1:UGC2"/>
    <mergeCell ref="UGD1:UGD2"/>
    <mergeCell ref="UFS1:UFS2"/>
    <mergeCell ref="UFT1:UFT2"/>
    <mergeCell ref="UFU1:UFU2"/>
    <mergeCell ref="UFV1:UFV2"/>
    <mergeCell ref="UFW1:UFW2"/>
    <mergeCell ref="UFX1:UFX2"/>
    <mergeCell ref="UFM1:UFM2"/>
    <mergeCell ref="UFN1:UFN2"/>
    <mergeCell ref="UFO1:UFO2"/>
    <mergeCell ref="UFP1:UFP2"/>
    <mergeCell ref="UFQ1:UFQ2"/>
    <mergeCell ref="UFR1:UFR2"/>
    <mergeCell ref="UFG1:UFG2"/>
    <mergeCell ref="UFH1:UFH2"/>
    <mergeCell ref="UFI1:UFI2"/>
    <mergeCell ref="UFJ1:UFJ2"/>
    <mergeCell ref="UFK1:UFK2"/>
    <mergeCell ref="UFL1:UFL2"/>
    <mergeCell ref="UFA1:UFA2"/>
    <mergeCell ref="UFB1:UFB2"/>
    <mergeCell ref="UFC1:UFC2"/>
    <mergeCell ref="UFD1:UFD2"/>
    <mergeCell ref="UFE1:UFE2"/>
    <mergeCell ref="UFF1:UFF2"/>
    <mergeCell ref="UEU1:UEU2"/>
    <mergeCell ref="UEV1:UEV2"/>
    <mergeCell ref="UEW1:UEW2"/>
    <mergeCell ref="UEX1:UEX2"/>
    <mergeCell ref="UEY1:UEY2"/>
    <mergeCell ref="UEZ1:UEZ2"/>
    <mergeCell ref="UEO1:UEO2"/>
    <mergeCell ref="UEP1:UEP2"/>
    <mergeCell ref="UEQ1:UEQ2"/>
    <mergeCell ref="UER1:UER2"/>
    <mergeCell ref="UES1:UES2"/>
    <mergeCell ref="UET1:UET2"/>
    <mergeCell ref="UEI1:UEI2"/>
    <mergeCell ref="UEJ1:UEJ2"/>
    <mergeCell ref="UEK1:UEK2"/>
    <mergeCell ref="UEL1:UEL2"/>
    <mergeCell ref="UEM1:UEM2"/>
    <mergeCell ref="UEN1:UEN2"/>
    <mergeCell ref="UEC1:UEC2"/>
    <mergeCell ref="UED1:UED2"/>
    <mergeCell ref="UEE1:UEE2"/>
    <mergeCell ref="UEF1:UEF2"/>
    <mergeCell ref="UEG1:UEG2"/>
    <mergeCell ref="UEH1:UEH2"/>
    <mergeCell ref="UDW1:UDW2"/>
    <mergeCell ref="UDX1:UDX2"/>
    <mergeCell ref="UDY1:UDY2"/>
    <mergeCell ref="UDZ1:UDZ2"/>
    <mergeCell ref="UEA1:UEA2"/>
    <mergeCell ref="UEB1:UEB2"/>
    <mergeCell ref="UDQ1:UDQ2"/>
    <mergeCell ref="UDR1:UDR2"/>
    <mergeCell ref="UDS1:UDS2"/>
    <mergeCell ref="UDT1:UDT2"/>
    <mergeCell ref="UDU1:UDU2"/>
    <mergeCell ref="UDV1:UDV2"/>
    <mergeCell ref="UDK1:UDK2"/>
    <mergeCell ref="UDL1:UDL2"/>
    <mergeCell ref="UDM1:UDM2"/>
    <mergeCell ref="UDN1:UDN2"/>
    <mergeCell ref="UDO1:UDO2"/>
    <mergeCell ref="UDP1:UDP2"/>
    <mergeCell ref="UDE1:UDE2"/>
    <mergeCell ref="UDF1:UDF2"/>
    <mergeCell ref="UDG1:UDG2"/>
    <mergeCell ref="UDH1:UDH2"/>
    <mergeCell ref="UDI1:UDI2"/>
    <mergeCell ref="UDJ1:UDJ2"/>
    <mergeCell ref="UCY1:UCY2"/>
    <mergeCell ref="UCZ1:UCZ2"/>
    <mergeCell ref="UDA1:UDA2"/>
    <mergeCell ref="UDB1:UDB2"/>
    <mergeCell ref="UDC1:UDC2"/>
    <mergeCell ref="UDD1:UDD2"/>
    <mergeCell ref="UCS1:UCS2"/>
    <mergeCell ref="UCT1:UCT2"/>
    <mergeCell ref="UCU1:UCU2"/>
    <mergeCell ref="UCV1:UCV2"/>
    <mergeCell ref="UCW1:UCW2"/>
    <mergeCell ref="UCX1:UCX2"/>
    <mergeCell ref="UCM1:UCM2"/>
    <mergeCell ref="UCN1:UCN2"/>
    <mergeCell ref="UCO1:UCO2"/>
    <mergeCell ref="UCP1:UCP2"/>
    <mergeCell ref="UCQ1:UCQ2"/>
    <mergeCell ref="UCR1:UCR2"/>
    <mergeCell ref="UCG1:UCG2"/>
    <mergeCell ref="UCH1:UCH2"/>
    <mergeCell ref="UCI1:UCI2"/>
    <mergeCell ref="UCJ1:UCJ2"/>
    <mergeCell ref="UCK1:UCK2"/>
    <mergeCell ref="UCL1:UCL2"/>
    <mergeCell ref="UCA1:UCA2"/>
    <mergeCell ref="UCB1:UCB2"/>
    <mergeCell ref="UCC1:UCC2"/>
    <mergeCell ref="UCD1:UCD2"/>
    <mergeCell ref="UCE1:UCE2"/>
    <mergeCell ref="UCF1:UCF2"/>
    <mergeCell ref="UBU1:UBU2"/>
    <mergeCell ref="UBV1:UBV2"/>
    <mergeCell ref="UBW1:UBW2"/>
    <mergeCell ref="UBX1:UBX2"/>
    <mergeCell ref="UBY1:UBY2"/>
    <mergeCell ref="UBZ1:UBZ2"/>
    <mergeCell ref="UBO1:UBO2"/>
    <mergeCell ref="UBP1:UBP2"/>
    <mergeCell ref="UBQ1:UBQ2"/>
    <mergeCell ref="UBR1:UBR2"/>
    <mergeCell ref="UBS1:UBS2"/>
    <mergeCell ref="UBT1:UBT2"/>
    <mergeCell ref="UBI1:UBI2"/>
    <mergeCell ref="UBJ1:UBJ2"/>
    <mergeCell ref="UBK1:UBK2"/>
    <mergeCell ref="UBL1:UBL2"/>
    <mergeCell ref="UBM1:UBM2"/>
    <mergeCell ref="UBN1:UBN2"/>
    <mergeCell ref="UBC1:UBC2"/>
    <mergeCell ref="UBD1:UBD2"/>
    <mergeCell ref="UBE1:UBE2"/>
    <mergeCell ref="UBF1:UBF2"/>
    <mergeCell ref="UBG1:UBG2"/>
    <mergeCell ref="UBH1:UBH2"/>
    <mergeCell ref="UAW1:UAW2"/>
    <mergeCell ref="UAX1:UAX2"/>
    <mergeCell ref="UAY1:UAY2"/>
    <mergeCell ref="UAZ1:UAZ2"/>
    <mergeCell ref="UBA1:UBA2"/>
    <mergeCell ref="UBB1:UBB2"/>
    <mergeCell ref="UAQ1:UAQ2"/>
    <mergeCell ref="UAR1:UAR2"/>
    <mergeCell ref="UAS1:UAS2"/>
    <mergeCell ref="UAT1:UAT2"/>
    <mergeCell ref="UAU1:UAU2"/>
    <mergeCell ref="UAV1:UAV2"/>
    <mergeCell ref="UAK1:UAK2"/>
    <mergeCell ref="UAL1:UAL2"/>
    <mergeCell ref="UAM1:UAM2"/>
    <mergeCell ref="UAN1:UAN2"/>
    <mergeCell ref="UAO1:UAO2"/>
    <mergeCell ref="UAP1:UAP2"/>
    <mergeCell ref="UAE1:UAE2"/>
    <mergeCell ref="UAF1:UAF2"/>
    <mergeCell ref="UAG1:UAG2"/>
    <mergeCell ref="UAH1:UAH2"/>
    <mergeCell ref="UAI1:UAI2"/>
    <mergeCell ref="UAJ1:UAJ2"/>
    <mergeCell ref="TZY1:TZY2"/>
    <mergeCell ref="TZZ1:TZZ2"/>
    <mergeCell ref="UAA1:UAA2"/>
    <mergeCell ref="UAB1:UAB2"/>
    <mergeCell ref="UAC1:UAC2"/>
    <mergeCell ref="UAD1:UAD2"/>
    <mergeCell ref="TZS1:TZS2"/>
    <mergeCell ref="TZT1:TZT2"/>
    <mergeCell ref="TZU1:TZU2"/>
    <mergeCell ref="TZV1:TZV2"/>
    <mergeCell ref="TZW1:TZW2"/>
    <mergeCell ref="TZX1:TZX2"/>
    <mergeCell ref="TZM1:TZM2"/>
    <mergeCell ref="TZN1:TZN2"/>
    <mergeCell ref="TZO1:TZO2"/>
    <mergeCell ref="TZP1:TZP2"/>
    <mergeCell ref="TZQ1:TZQ2"/>
    <mergeCell ref="TZR1:TZR2"/>
    <mergeCell ref="TZG1:TZG2"/>
    <mergeCell ref="TZH1:TZH2"/>
    <mergeCell ref="TZI1:TZI2"/>
    <mergeCell ref="TZJ1:TZJ2"/>
    <mergeCell ref="TZK1:TZK2"/>
    <mergeCell ref="TZL1:TZL2"/>
    <mergeCell ref="TZA1:TZA2"/>
    <mergeCell ref="TZB1:TZB2"/>
    <mergeCell ref="TZC1:TZC2"/>
    <mergeCell ref="TZD1:TZD2"/>
    <mergeCell ref="TZE1:TZE2"/>
    <mergeCell ref="TZF1:TZF2"/>
    <mergeCell ref="TYU1:TYU2"/>
    <mergeCell ref="TYV1:TYV2"/>
    <mergeCell ref="TYW1:TYW2"/>
    <mergeCell ref="TYX1:TYX2"/>
    <mergeCell ref="TYY1:TYY2"/>
    <mergeCell ref="TYZ1:TYZ2"/>
    <mergeCell ref="TYO1:TYO2"/>
    <mergeCell ref="TYP1:TYP2"/>
    <mergeCell ref="TYQ1:TYQ2"/>
    <mergeCell ref="TYR1:TYR2"/>
    <mergeCell ref="TYS1:TYS2"/>
    <mergeCell ref="TYT1:TYT2"/>
    <mergeCell ref="TYI1:TYI2"/>
    <mergeCell ref="TYJ1:TYJ2"/>
    <mergeCell ref="TYK1:TYK2"/>
    <mergeCell ref="TYL1:TYL2"/>
    <mergeCell ref="TYM1:TYM2"/>
    <mergeCell ref="TYN1:TYN2"/>
    <mergeCell ref="TYC1:TYC2"/>
    <mergeCell ref="TYD1:TYD2"/>
    <mergeCell ref="TYE1:TYE2"/>
    <mergeCell ref="TYF1:TYF2"/>
    <mergeCell ref="TYG1:TYG2"/>
    <mergeCell ref="TYH1:TYH2"/>
    <mergeCell ref="TXW1:TXW2"/>
    <mergeCell ref="TXX1:TXX2"/>
    <mergeCell ref="TXY1:TXY2"/>
    <mergeCell ref="TXZ1:TXZ2"/>
    <mergeCell ref="TYA1:TYA2"/>
    <mergeCell ref="TYB1:TYB2"/>
    <mergeCell ref="TXQ1:TXQ2"/>
    <mergeCell ref="TXR1:TXR2"/>
    <mergeCell ref="TXS1:TXS2"/>
    <mergeCell ref="TXT1:TXT2"/>
    <mergeCell ref="TXU1:TXU2"/>
    <mergeCell ref="TXV1:TXV2"/>
    <mergeCell ref="TXK1:TXK2"/>
    <mergeCell ref="TXL1:TXL2"/>
    <mergeCell ref="TXM1:TXM2"/>
    <mergeCell ref="TXN1:TXN2"/>
    <mergeCell ref="TXO1:TXO2"/>
    <mergeCell ref="TXP1:TXP2"/>
    <mergeCell ref="TXE1:TXE2"/>
    <mergeCell ref="TXF1:TXF2"/>
    <mergeCell ref="TXG1:TXG2"/>
    <mergeCell ref="TXH1:TXH2"/>
    <mergeCell ref="TXI1:TXI2"/>
    <mergeCell ref="TXJ1:TXJ2"/>
    <mergeCell ref="TWY1:TWY2"/>
    <mergeCell ref="TWZ1:TWZ2"/>
    <mergeCell ref="TXA1:TXA2"/>
    <mergeCell ref="TXB1:TXB2"/>
    <mergeCell ref="TXC1:TXC2"/>
    <mergeCell ref="TXD1:TXD2"/>
    <mergeCell ref="TWS1:TWS2"/>
    <mergeCell ref="TWT1:TWT2"/>
    <mergeCell ref="TWU1:TWU2"/>
    <mergeCell ref="TWV1:TWV2"/>
    <mergeCell ref="TWW1:TWW2"/>
    <mergeCell ref="TWX1:TWX2"/>
    <mergeCell ref="TWM1:TWM2"/>
    <mergeCell ref="TWN1:TWN2"/>
    <mergeCell ref="TWO1:TWO2"/>
    <mergeCell ref="TWP1:TWP2"/>
    <mergeCell ref="TWQ1:TWQ2"/>
    <mergeCell ref="TWR1:TWR2"/>
    <mergeCell ref="TWG1:TWG2"/>
    <mergeCell ref="TWH1:TWH2"/>
    <mergeCell ref="TWI1:TWI2"/>
    <mergeCell ref="TWJ1:TWJ2"/>
    <mergeCell ref="TWK1:TWK2"/>
    <mergeCell ref="TWL1:TWL2"/>
    <mergeCell ref="TWA1:TWA2"/>
    <mergeCell ref="TWB1:TWB2"/>
    <mergeCell ref="TWC1:TWC2"/>
    <mergeCell ref="TWD1:TWD2"/>
    <mergeCell ref="TWE1:TWE2"/>
    <mergeCell ref="TWF1:TWF2"/>
    <mergeCell ref="TVU1:TVU2"/>
    <mergeCell ref="TVV1:TVV2"/>
    <mergeCell ref="TVW1:TVW2"/>
    <mergeCell ref="TVX1:TVX2"/>
    <mergeCell ref="TVY1:TVY2"/>
    <mergeCell ref="TVZ1:TVZ2"/>
    <mergeCell ref="TVO1:TVO2"/>
    <mergeCell ref="TVP1:TVP2"/>
    <mergeCell ref="TVQ1:TVQ2"/>
    <mergeCell ref="TVR1:TVR2"/>
    <mergeCell ref="TVS1:TVS2"/>
    <mergeCell ref="TVT1:TVT2"/>
    <mergeCell ref="TVI1:TVI2"/>
    <mergeCell ref="TVJ1:TVJ2"/>
    <mergeCell ref="TVK1:TVK2"/>
    <mergeCell ref="TVL1:TVL2"/>
    <mergeCell ref="TVM1:TVM2"/>
    <mergeCell ref="TVN1:TVN2"/>
    <mergeCell ref="TVC1:TVC2"/>
    <mergeCell ref="TVD1:TVD2"/>
    <mergeCell ref="TVE1:TVE2"/>
    <mergeCell ref="TVF1:TVF2"/>
    <mergeCell ref="TVG1:TVG2"/>
    <mergeCell ref="TVH1:TVH2"/>
    <mergeCell ref="TUW1:TUW2"/>
    <mergeCell ref="TUX1:TUX2"/>
    <mergeCell ref="TUY1:TUY2"/>
    <mergeCell ref="TUZ1:TUZ2"/>
    <mergeCell ref="TVA1:TVA2"/>
    <mergeCell ref="TVB1:TVB2"/>
    <mergeCell ref="TUQ1:TUQ2"/>
    <mergeCell ref="TUR1:TUR2"/>
    <mergeCell ref="TUS1:TUS2"/>
    <mergeCell ref="TUT1:TUT2"/>
    <mergeCell ref="TUU1:TUU2"/>
    <mergeCell ref="TUV1:TUV2"/>
    <mergeCell ref="TUK1:TUK2"/>
    <mergeCell ref="TUL1:TUL2"/>
    <mergeCell ref="TUM1:TUM2"/>
    <mergeCell ref="TUN1:TUN2"/>
    <mergeCell ref="TUO1:TUO2"/>
    <mergeCell ref="TUP1:TUP2"/>
    <mergeCell ref="TUE1:TUE2"/>
    <mergeCell ref="TUF1:TUF2"/>
    <mergeCell ref="TUG1:TUG2"/>
    <mergeCell ref="TUH1:TUH2"/>
    <mergeCell ref="TUI1:TUI2"/>
    <mergeCell ref="TUJ1:TUJ2"/>
    <mergeCell ref="TTY1:TTY2"/>
    <mergeCell ref="TTZ1:TTZ2"/>
    <mergeCell ref="TUA1:TUA2"/>
    <mergeCell ref="TUB1:TUB2"/>
    <mergeCell ref="TUC1:TUC2"/>
    <mergeCell ref="TUD1:TUD2"/>
    <mergeCell ref="TTS1:TTS2"/>
    <mergeCell ref="TTT1:TTT2"/>
    <mergeCell ref="TTU1:TTU2"/>
    <mergeCell ref="TTV1:TTV2"/>
    <mergeCell ref="TTW1:TTW2"/>
    <mergeCell ref="TTX1:TTX2"/>
    <mergeCell ref="TTM1:TTM2"/>
    <mergeCell ref="TTN1:TTN2"/>
    <mergeCell ref="TTO1:TTO2"/>
    <mergeCell ref="TTP1:TTP2"/>
    <mergeCell ref="TTQ1:TTQ2"/>
    <mergeCell ref="TTR1:TTR2"/>
    <mergeCell ref="TTG1:TTG2"/>
    <mergeCell ref="TTH1:TTH2"/>
    <mergeCell ref="TTI1:TTI2"/>
    <mergeCell ref="TTJ1:TTJ2"/>
    <mergeCell ref="TTK1:TTK2"/>
    <mergeCell ref="TTL1:TTL2"/>
    <mergeCell ref="TTA1:TTA2"/>
    <mergeCell ref="TTB1:TTB2"/>
    <mergeCell ref="TTC1:TTC2"/>
    <mergeCell ref="TTD1:TTD2"/>
    <mergeCell ref="TTE1:TTE2"/>
    <mergeCell ref="TTF1:TTF2"/>
    <mergeCell ref="TSU1:TSU2"/>
    <mergeCell ref="TSV1:TSV2"/>
    <mergeCell ref="TSW1:TSW2"/>
    <mergeCell ref="TSX1:TSX2"/>
    <mergeCell ref="TSY1:TSY2"/>
    <mergeCell ref="TSZ1:TSZ2"/>
    <mergeCell ref="TSO1:TSO2"/>
    <mergeCell ref="TSP1:TSP2"/>
    <mergeCell ref="TSQ1:TSQ2"/>
    <mergeCell ref="TSR1:TSR2"/>
    <mergeCell ref="TSS1:TSS2"/>
    <mergeCell ref="TST1:TST2"/>
    <mergeCell ref="TSI1:TSI2"/>
    <mergeCell ref="TSJ1:TSJ2"/>
    <mergeCell ref="TSK1:TSK2"/>
    <mergeCell ref="TSL1:TSL2"/>
    <mergeCell ref="TSM1:TSM2"/>
    <mergeCell ref="TSN1:TSN2"/>
    <mergeCell ref="TSC1:TSC2"/>
    <mergeCell ref="TSD1:TSD2"/>
    <mergeCell ref="TSE1:TSE2"/>
    <mergeCell ref="TSF1:TSF2"/>
    <mergeCell ref="TSG1:TSG2"/>
    <mergeCell ref="TSH1:TSH2"/>
    <mergeCell ref="TRW1:TRW2"/>
    <mergeCell ref="TRX1:TRX2"/>
    <mergeCell ref="TRY1:TRY2"/>
    <mergeCell ref="TRZ1:TRZ2"/>
    <mergeCell ref="TSA1:TSA2"/>
    <mergeCell ref="TSB1:TSB2"/>
    <mergeCell ref="TRQ1:TRQ2"/>
    <mergeCell ref="TRR1:TRR2"/>
    <mergeCell ref="TRS1:TRS2"/>
    <mergeCell ref="TRT1:TRT2"/>
    <mergeCell ref="TRU1:TRU2"/>
    <mergeCell ref="TRV1:TRV2"/>
    <mergeCell ref="TRK1:TRK2"/>
    <mergeCell ref="TRL1:TRL2"/>
    <mergeCell ref="TRM1:TRM2"/>
    <mergeCell ref="TRN1:TRN2"/>
    <mergeCell ref="TRO1:TRO2"/>
    <mergeCell ref="TRP1:TRP2"/>
    <mergeCell ref="TRE1:TRE2"/>
    <mergeCell ref="TRF1:TRF2"/>
    <mergeCell ref="TRG1:TRG2"/>
    <mergeCell ref="TRH1:TRH2"/>
    <mergeCell ref="TRI1:TRI2"/>
    <mergeCell ref="TRJ1:TRJ2"/>
    <mergeCell ref="TQY1:TQY2"/>
    <mergeCell ref="TQZ1:TQZ2"/>
    <mergeCell ref="TRA1:TRA2"/>
    <mergeCell ref="TRB1:TRB2"/>
    <mergeCell ref="TRC1:TRC2"/>
    <mergeCell ref="TRD1:TRD2"/>
    <mergeCell ref="TQS1:TQS2"/>
    <mergeCell ref="TQT1:TQT2"/>
    <mergeCell ref="TQU1:TQU2"/>
    <mergeCell ref="TQV1:TQV2"/>
    <mergeCell ref="TQW1:TQW2"/>
    <mergeCell ref="TQX1:TQX2"/>
    <mergeCell ref="TQM1:TQM2"/>
    <mergeCell ref="TQN1:TQN2"/>
    <mergeCell ref="TQO1:TQO2"/>
    <mergeCell ref="TQP1:TQP2"/>
    <mergeCell ref="TQQ1:TQQ2"/>
    <mergeCell ref="TQR1:TQR2"/>
    <mergeCell ref="TQG1:TQG2"/>
    <mergeCell ref="TQH1:TQH2"/>
    <mergeCell ref="TQI1:TQI2"/>
    <mergeCell ref="TQJ1:TQJ2"/>
    <mergeCell ref="TQK1:TQK2"/>
    <mergeCell ref="TQL1:TQL2"/>
    <mergeCell ref="TQA1:TQA2"/>
    <mergeCell ref="TQB1:TQB2"/>
    <mergeCell ref="TQC1:TQC2"/>
    <mergeCell ref="TQD1:TQD2"/>
    <mergeCell ref="TQE1:TQE2"/>
    <mergeCell ref="TQF1:TQF2"/>
    <mergeCell ref="TPU1:TPU2"/>
    <mergeCell ref="TPV1:TPV2"/>
    <mergeCell ref="TPW1:TPW2"/>
    <mergeCell ref="TPX1:TPX2"/>
    <mergeCell ref="TPY1:TPY2"/>
    <mergeCell ref="TPZ1:TPZ2"/>
    <mergeCell ref="TPO1:TPO2"/>
    <mergeCell ref="TPP1:TPP2"/>
    <mergeCell ref="TPQ1:TPQ2"/>
    <mergeCell ref="TPR1:TPR2"/>
    <mergeCell ref="TPS1:TPS2"/>
    <mergeCell ref="TPT1:TPT2"/>
    <mergeCell ref="TPI1:TPI2"/>
    <mergeCell ref="TPJ1:TPJ2"/>
    <mergeCell ref="TPK1:TPK2"/>
    <mergeCell ref="TPL1:TPL2"/>
    <mergeCell ref="TPM1:TPM2"/>
    <mergeCell ref="TPN1:TPN2"/>
    <mergeCell ref="TPC1:TPC2"/>
    <mergeCell ref="TPD1:TPD2"/>
    <mergeCell ref="TPE1:TPE2"/>
    <mergeCell ref="TPF1:TPF2"/>
    <mergeCell ref="TPG1:TPG2"/>
    <mergeCell ref="TPH1:TPH2"/>
    <mergeCell ref="TOW1:TOW2"/>
    <mergeCell ref="TOX1:TOX2"/>
    <mergeCell ref="TOY1:TOY2"/>
    <mergeCell ref="TOZ1:TOZ2"/>
    <mergeCell ref="TPA1:TPA2"/>
    <mergeCell ref="TPB1:TPB2"/>
    <mergeCell ref="TOQ1:TOQ2"/>
    <mergeCell ref="TOR1:TOR2"/>
    <mergeCell ref="TOS1:TOS2"/>
    <mergeCell ref="TOT1:TOT2"/>
    <mergeCell ref="TOU1:TOU2"/>
    <mergeCell ref="TOV1:TOV2"/>
    <mergeCell ref="TOK1:TOK2"/>
    <mergeCell ref="TOL1:TOL2"/>
    <mergeCell ref="TOM1:TOM2"/>
    <mergeCell ref="TON1:TON2"/>
    <mergeCell ref="TOO1:TOO2"/>
    <mergeCell ref="TOP1:TOP2"/>
    <mergeCell ref="TOE1:TOE2"/>
    <mergeCell ref="TOF1:TOF2"/>
    <mergeCell ref="TOG1:TOG2"/>
    <mergeCell ref="TOH1:TOH2"/>
    <mergeCell ref="TOI1:TOI2"/>
    <mergeCell ref="TOJ1:TOJ2"/>
    <mergeCell ref="TNY1:TNY2"/>
    <mergeCell ref="TNZ1:TNZ2"/>
    <mergeCell ref="TOA1:TOA2"/>
    <mergeCell ref="TOB1:TOB2"/>
    <mergeCell ref="TOC1:TOC2"/>
    <mergeCell ref="TOD1:TOD2"/>
    <mergeCell ref="TNS1:TNS2"/>
    <mergeCell ref="TNT1:TNT2"/>
    <mergeCell ref="TNU1:TNU2"/>
    <mergeCell ref="TNV1:TNV2"/>
    <mergeCell ref="TNW1:TNW2"/>
    <mergeCell ref="TNX1:TNX2"/>
    <mergeCell ref="TNM1:TNM2"/>
    <mergeCell ref="TNN1:TNN2"/>
    <mergeCell ref="TNO1:TNO2"/>
    <mergeCell ref="TNP1:TNP2"/>
    <mergeCell ref="TNQ1:TNQ2"/>
    <mergeCell ref="TNR1:TNR2"/>
    <mergeCell ref="TNG1:TNG2"/>
    <mergeCell ref="TNH1:TNH2"/>
    <mergeCell ref="TNI1:TNI2"/>
    <mergeCell ref="TNJ1:TNJ2"/>
    <mergeCell ref="TNK1:TNK2"/>
    <mergeCell ref="TNL1:TNL2"/>
    <mergeCell ref="TNA1:TNA2"/>
    <mergeCell ref="TNB1:TNB2"/>
    <mergeCell ref="TNC1:TNC2"/>
    <mergeCell ref="TND1:TND2"/>
    <mergeCell ref="TNE1:TNE2"/>
    <mergeCell ref="TNF1:TNF2"/>
    <mergeCell ref="TMU1:TMU2"/>
    <mergeCell ref="TMV1:TMV2"/>
    <mergeCell ref="TMW1:TMW2"/>
    <mergeCell ref="TMX1:TMX2"/>
    <mergeCell ref="TMY1:TMY2"/>
    <mergeCell ref="TMZ1:TMZ2"/>
    <mergeCell ref="TMO1:TMO2"/>
    <mergeCell ref="TMP1:TMP2"/>
    <mergeCell ref="TMQ1:TMQ2"/>
    <mergeCell ref="TMR1:TMR2"/>
    <mergeCell ref="TMS1:TMS2"/>
    <mergeCell ref="TMT1:TMT2"/>
    <mergeCell ref="TMI1:TMI2"/>
    <mergeCell ref="TMJ1:TMJ2"/>
    <mergeCell ref="TMK1:TMK2"/>
    <mergeCell ref="TML1:TML2"/>
    <mergeCell ref="TMM1:TMM2"/>
    <mergeCell ref="TMN1:TMN2"/>
    <mergeCell ref="TMC1:TMC2"/>
    <mergeCell ref="TMD1:TMD2"/>
    <mergeCell ref="TME1:TME2"/>
    <mergeCell ref="TMF1:TMF2"/>
    <mergeCell ref="TMG1:TMG2"/>
    <mergeCell ref="TMH1:TMH2"/>
    <mergeCell ref="TLW1:TLW2"/>
    <mergeCell ref="TLX1:TLX2"/>
    <mergeCell ref="TLY1:TLY2"/>
    <mergeCell ref="TLZ1:TLZ2"/>
    <mergeCell ref="TMA1:TMA2"/>
    <mergeCell ref="TMB1:TMB2"/>
    <mergeCell ref="TLQ1:TLQ2"/>
    <mergeCell ref="TLR1:TLR2"/>
    <mergeCell ref="TLS1:TLS2"/>
    <mergeCell ref="TLT1:TLT2"/>
    <mergeCell ref="TLU1:TLU2"/>
    <mergeCell ref="TLV1:TLV2"/>
    <mergeCell ref="TLK1:TLK2"/>
    <mergeCell ref="TLL1:TLL2"/>
    <mergeCell ref="TLM1:TLM2"/>
    <mergeCell ref="TLN1:TLN2"/>
    <mergeCell ref="TLO1:TLO2"/>
    <mergeCell ref="TLP1:TLP2"/>
    <mergeCell ref="TLE1:TLE2"/>
    <mergeCell ref="TLF1:TLF2"/>
    <mergeCell ref="TLG1:TLG2"/>
    <mergeCell ref="TLH1:TLH2"/>
    <mergeCell ref="TLI1:TLI2"/>
    <mergeCell ref="TLJ1:TLJ2"/>
    <mergeCell ref="TKY1:TKY2"/>
    <mergeCell ref="TKZ1:TKZ2"/>
    <mergeCell ref="TLA1:TLA2"/>
    <mergeCell ref="TLB1:TLB2"/>
    <mergeCell ref="TLC1:TLC2"/>
    <mergeCell ref="TLD1:TLD2"/>
    <mergeCell ref="TKS1:TKS2"/>
    <mergeCell ref="TKT1:TKT2"/>
    <mergeCell ref="TKU1:TKU2"/>
    <mergeCell ref="TKV1:TKV2"/>
    <mergeCell ref="TKW1:TKW2"/>
    <mergeCell ref="TKX1:TKX2"/>
    <mergeCell ref="TKM1:TKM2"/>
    <mergeCell ref="TKN1:TKN2"/>
    <mergeCell ref="TKO1:TKO2"/>
    <mergeCell ref="TKP1:TKP2"/>
    <mergeCell ref="TKQ1:TKQ2"/>
    <mergeCell ref="TKR1:TKR2"/>
    <mergeCell ref="TKG1:TKG2"/>
    <mergeCell ref="TKH1:TKH2"/>
    <mergeCell ref="TKI1:TKI2"/>
    <mergeCell ref="TKJ1:TKJ2"/>
    <mergeCell ref="TKK1:TKK2"/>
    <mergeCell ref="TKL1:TKL2"/>
    <mergeCell ref="TKA1:TKA2"/>
    <mergeCell ref="TKB1:TKB2"/>
    <mergeCell ref="TKC1:TKC2"/>
    <mergeCell ref="TKD1:TKD2"/>
    <mergeCell ref="TKE1:TKE2"/>
    <mergeCell ref="TKF1:TKF2"/>
    <mergeCell ref="TJU1:TJU2"/>
    <mergeCell ref="TJV1:TJV2"/>
    <mergeCell ref="TJW1:TJW2"/>
    <mergeCell ref="TJX1:TJX2"/>
    <mergeCell ref="TJY1:TJY2"/>
    <mergeCell ref="TJZ1:TJZ2"/>
    <mergeCell ref="TJO1:TJO2"/>
    <mergeCell ref="TJP1:TJP2"/>
    <mergeCell ref="TJQ1:TJQ2"/>
    <mergeCell ref="TJR1:TJR2"/>
    <mergeCell ref="TJS1:TJS2"/>
    <mergeCell ref="TJT1:TJT2"/>
    <mergeCell ref="TJI1:TJI2"/>
    <mergeCell ref="TJJ1:TJJ2"/>
    <mergeCell ref="TJK1:TJK2"/>
    <mergeCell ref="TJL1:TJL2"/>
    <mergeCell ref="TJM1:TJM2"/>
    <mergeCell ref="TJN1:TJN2"/>
    <mergeCell ref="TJC1:TJC2"/>
    <mergeCell ref="TJD1:TJD2"/>
    <mergeCell ref="TJE1:TJE2"/>
    <mergeCell ref="TJF1:TJF2"/>
    <mergeCell ref="TJG1:TJG2"/>
    <mergeCell ref="TJH1:TJH2"/>
    <mergeCell ref="TIW1:TIW2"/>
    <mergeCell ref="TIX1:TIX2"/>
    <mergeCell ref="TIY1:TIY2"/>
    <mergeCell ref="TIZ1:TIZ2"/>
    <mergeCell ref="TJA1:TJA2"/>
    <mergeCell ref="TJB1:TJB2"/>
    <mergeCell ref="TIQ1:TIQ2"/>
    <mergeCell ref="TIR1:TIR2"/>
    <mergeCell ref="TIS1:TIS2"/>
    <mergeCell ref="TIT1:TIT2"/>
    <mergeCell ref="TIU1:TIU2"/>
    <mergeCell ref="TIV1:TIV2"/>
    <mergeCell ref="TIK1:TIK2"/>
    <mergeCell ref="TIL1:TIL2"/>
    <mergeCell ref="TIM1:TIM2"/>
    <mergeCell ref="TIN1:TIN2"/>
    <mergeCell ref="TIO1:TIO2"/>
    <mergeCell ref="TIP1:TIP2"/>
    <mergeCell ref="TIE1:TIE2"/>
    <mergeCell ref="TIF1:TIF2"/>
    <mergeCell ref="TIG1:TIG2"/>
    <mergeCell ref="TIH1:TIH2"/>
    <mergeCell ref="TII1:TII2"/>
    <mergeCell ref="TIJ1:TIJ2"/>
    <mergeCell ref="THY1:THY2"/>
    <mergeCell ref="THZ1:THZ2"/>
    <mergeCell ref="TIA1:TIA2"/>
    <mergeCell ref="TIB1:TIB2"/>
    <mergeCell ref="TIC1:TIC2"/>
    <mergeCell ref="TID1:TID2"/>
    <mergeCell ref="THS1:THS2"/>
    <mergeCell ref="THT1:THT2"/>
    <mergeCell ref="THU1:THU2"/>
    <mergeCell ref="THV1:THV2"/>
    <mergeCell ref="THW1:THW2"/>
    <mergeCell ref="THX1:THX2"/>
    <mergeCell ref="THM1:THM2"/>
    <mergeCell ref="THN1:THN2"/>
    <mergeCell ref="THO1:THO2"/>
    <mergeCell ref="THP1:THP2"/>
    <mergeCell ref="THQ1:THQ2"/>
    <mergeCell ref="THR1:THR2"/>
    <mergeCell ref="THG1:THG2"/>
    <mergeCell ref="THH1:THH2"/>
    <mergeCell ref="THI1:THI2"/>
    <mergeCell ref="THJ1:THJ2"/>
    <mergeCell ref="THK1:THK2"/>
    <mergeCell ref="THL1:THL2"/>
    <mergeCell ref="THA1:THA2"/>
    <mergeCell ref="THB1:THB2"/>
    <mergeCell ref="THC1:THC2"/>
    <mergeCell ref="THD1:THD2"/>
    <mergeCell ref="THE1:THE2"/>
    <mergeCell ref="THF1:THF2"/>
    <mergeCell ref="TGU1:TGU2"/>
    <mergeCell ref="TGV1:TGV2"/>
    <mergeCell ref="TGW1:TGW2"/>
    <mergeCell ref="TGX1:TGX2"/>
    <mergeCell ref="TGY1:TGY2"/>
    <mergeCell ref="TGZ1:TGZ2"/>
    <mergeCell ref="TGO1:TGO2"/>
    <mergeCell ref="TGP1:TGP2"/>
    <mergeCell ref="TGQ1:TGQ2"/>
    <mergeCell ref="TGR1:TGR2"/>
    <mergeCell ref="TGS1:TGS2"/>
    <mergeCell ref="TGT1:TGT2"/>
    <mergeCell ref="TGI1:TGI2"/>
    <mergeCell ref="TGJ1:TGJ2"/>
    <mergeCell ref="TGK1:TGK2"/>
    <mergeCell ref="TGL1:TGL2"/>
    <mergeCell ref="TGM1:TGM2"/>
    <mergeCell ref="TGN1:TGN2"/>
    <mergeCell ref="TGC1:TGC2"/>
    <mergeCell ref="TGD1:TGD2"/>
    <mergeCell ref="TGE1:TGE2"/>
    <mergeCell ref="TGF1:TGF2"/>
    <mergeCell ref="TGG1:TGG2"/>
    <mergeCell ref="TGH1:TGH2"/>
    <mergeCell ref="TFW1:TFW2"/>
    <mergeCell ref="TFX1:TFX2"/>
    <mergeCell ref="TFY1:TFY2"/>
    <mergeCell ref="TFZ1:TFZ2"/>
    <mergeCell ref="TGA1:TGA2"/>
    <mergeCell ref="TGB1:TGB2"/>
    <mergeCell ref="TFQ1:TFQ2"/>
    <mergeCell ref="TFR1:TFR2"/>
    <mergeCell ref="TFS1:TFS2"/>
    <mergeCell ref="TFT1:TFT2"/>
    <mergeCell ref="TFU1:TFU2"/>
    <mergeCell ref="TFV1:TFV2"/>
    <mergeCell ref="TFK1:TFK2"/>
    <mergeCell ref="TFL1:TFL2"/>
    <mergeCell ref="TFM1:TFM2"/>
    <mergeCell ref="TFN1:TFN2"/>
    <mergeCell ref="TFO1:TFO2"/>
    <mergeCell ref="TFP1:TFP2"/>
    <mergeCell ref="TFE1:TFE2"/>
    <mergeCell ref="TFF1:TFF2"/>
    <mergeCell ref="TFG1:TFG2"/>
    <mergeCell ref="TFH1:TFH2"/>
    <mergeCell ref="TFI1:TFI2"/>
    <mergeCell ref="TFJ1:TFJ2"/>
    <mergeCell ref="TEY1:TEY2"/>
    <mergeCell ref="TEZ1:TEZ2"/>
    <mergeCell ref="TFA1:TFA2"/>
    <mergeCell ref="TFB1:TFB2"/>
    <mergeCell ref="TFC1:TFC2"/>
    <mergeCell ref="TFD1:TFD2"/>
    <mergeCell ref="TES1:TES2"/>
    <mergeCell ref="TET1:TET2"/>
    <mergeCell ref="TEU1:TEU2"/>
    <mergeCell ref="TEV1:TEV2"/>
    <mergeCell ref="TEW1:TEW2"/>
    <mergeCell ref="TEX1:TEX2"/>
    <mergeCell ref="TEM1:TEM2"/>
    <mergeCell ref="TEN1:TEN2"/>
    <mergeCell ref="TEO1:TEO2"/>
    <mergeCell ref="TEP1:TEP2"/>
    <mergeCell ref="TEQ1:TEQ2"/>
    <mergeCell ref="TER1:TER2"/>
    <mergeCell ref="TEG1:TEG2"/>
    <mergeCell ref="TEH1:TEH2"/>
    <mergeCell ref="TEI1:TEI2"/>
    <mergeCell ref="TEJ1:TEJ2"/>
    <mergeCell ref="TEK1:TEK2"/>
    <mergeCell ref="TEL1:TEL2"/>
    <mergeCell ref="TEA1:TEA2"/>
    <mergeCell ref="TEB1:TEB2"/>
    <mergeCell ref="TEC1:TEC2"/>
    <mergeCell ref="TED1:TED2"/>
    <mergeCell ref="TEE1:TEE2"/>
    <mergeCell ref="TEF1:TEF2"/>
    <mergeCell ref="TDU1:TDU2"/>
    <mergeCell ref="TDV1:TDV2"/>
    <mergeCell ref="TDW1:TDW2"/>
    <mergeCell ref="TDX1:TDX2"/>
    <mergeCell ref="TDY1:TDY2"/>
    <mergeCell ref="TDZ1:TDZ2"/>
    <mergeCell ref="TDO1:TDO2"/>
    <mergeCell ref="TDP1:TDP2"/>
    <mergeCell ref="TDQ1:TDQ2"/>
    <mergeCell ref="TDR1:TDR2"/>
    <mergeCell ref="TDS1:TDS2"/>
    <mergeCell ref="TDT1:TDT2"/>
    <mergeCell ref="TDI1:TDI2"/>
    <mergeCell ref="TDJ1:TDJ2"/>
    <mergeCell ref="TDK1:TDK2"/>
    <mergeCell ref="TDL1:TDL2"/>
    <mergeCell ref="TDM1:TDM2"/>
    <mergeCell ref="TDN1:TDN2"/>
    <mergeCell ref="TDC1:TDC2"/>
    <mergeCell ref="TDD1:TDD2"/>
    <mergeCell ref="TDE1:TDE2"/>
    <mergeCell ref="TDF1:TDF2"/>
    <mergeCell ref="TDG1:TDG2"/>
    <mergeCell ref="TDH1:TDH2"/>
    <mergeCell ref="TCW1:TCW2"/>
    <mergeCell ref="TCX1:TCX2"/>
    <mergeCell ref="TCY1:TCY2"/>
    <mergeCell ref="TCZ1:TCZ2"/>
    <mergeCell ref="TDA1:TDA2"/>
    <mergeCell ref="TDB1:TDB2"/>
    <mergeCell ref="TCQ1:TCQ2"/>
    <mergeCell ref="TCR1:TCR2"/>
    <mergeCell ref="TCS1:TCS2"/>
    <mergeCell ref="TCT1:TCT2"/>
    <mergeCell ref="TCU1:TCU2"/>
    <mergeCell ref="TCV1:TCV2"/>
    <mergeCell ref="TCK1:TCK2"/>
    <mergeCell ref="TCL1:TCL2"/>
    <mergeCell ref="TCM1:TCM2"/>
    <mergeCell ref="TCN1:TCN2"/>
    <mergeCell ref="TCO1:TCO2"/>
    <mergeCell ref="TCP1:TCP2"/>
    <mergeCell ref="TCE1:TCE2"/>
    <mergeCell ref="TCF1:TCF2"/>
    <mergeCell ref="TCG1:TCG2"/>
    <mergeCell ref="TCH1:TCH2"/>
    <mergeCell ref="TCI1:TCI2"/>
    <mergeCell ref="TCJ1:TCJ2"/>
    <mergeCell ref="TBY1:TBY2"/>
    <mergeCell ref="TBZ1:TBZ2"/>
    <mergeCell ref="TCA1:TCA2"/>
    <mergeCell ref="TCB1:TCB2"/>
    <mergeCell ref="TCC1:TCC2"/>
    <mergeCell ref="TCD1:TCD2"/>
    <mergeCell ref="TBS1:TBS2"/>
    <mergeCell ref="TBT1:TBT2"/>
    <mergeCell ref="TBU1:TBU2"/>
    <mergeCell ref="TBV1:TBV2"/>
    <mergeCell ref="TBW1:TBW2"/>
    <mergeCell ref="TBX1:TBX2"/>
    <mergeCell ref="TBM1:TBM2"/>
    <mergeCell ref="TBN1:TBN2"/>
    <mergeCell ref="TBO1:TBO2"/>
    <mergeCell ref="TBP1:TBP2"/>
    <mergeCell ref="TBQ1:TBQ2"/>
    <mergeCell ref="TBR1:TBR2"/>
    <mergeCell ref="TBG1:TBG2"/>
    <mergeCell ref="TBH1:TBH2"/>
    <mergeCell ref="TBI1:TBI2"/>
    <mergeCell ref="TBJ1:TBJ2"/>
    <mergeCell ref="TBK1:TBK2"/>
    <mergeCell ref="TBL1:TBL2"/>
    <mergeCell ref="TBA1:TBA2"/>
    <mergeCell ref="TBB1:TBB2"/>
    <mergeCell ref="TBC1:TBC2"/>
    <mergeCell ref="TBD1:TBD2"/>
    <mergeCell ref="TBE1:TBE2"/>
    <mergeCell ref="TBF1:TBF2"/>
    <mergeCell ref="TAU1:TAU2"/>
    <mergeCell ref="TAV1:TAV2"/>
    <mergeCell ref="TAW1:TAW2"/>
    <mergeCell ref="TAX1:TAX2"/>
    <mergeCell ref="TAY1:TAY2"/>
    <mergeCell ref="TAZ1:TAZ2"/>
    <mergeCell ref="TAO1:TAO2"/>
    <mergeCell ref="TAP1:TAP2"/>
    <mergeCell ref="TAQ1:TAQ2"/>
    <mergeCell ref="TAR1:TAR2"/>
    <mergeCell ref="TAS1:TAS2"/>
    <mergeCell ref="TAT1:TAT2"/>
    <mergeCell ref="TAI1:TAI2"/>
    <mergeCell ref="TAJ1:TAJ2"/>
    <mergeCell ref="TAK1:TAK2"/>
    <mergeCell ref="TAL1:TAL2"/>
    <mergeCell ref="TAM1:TAM2"/>
    <mergeCell ref="TAN1:TAN2"/>
    <mergeCell ref="TAC1:TAC2"/>
    <mergeCell ref="TAD1:TAD2"/>
    <mergeCell ref="TAE1:TAE2"/>
    <mergeCell ref="TAF1:TAF2"/>
    <mergeCell ref="TAG1:TAG2"/>
    <mergeCell ref="TAH1:TAH2"/>
    <mergeCell ref="SZW1:SZW2"/>
    <mergeCell ref="SZX1:SZX2"/>
    <mergeCell ref="SZY1:SZY2"/>
    <mergeCell ref="SZZ1:SZZ2"/>
    <mergeCell ref="TAA1:TAA2"/>
    <mergeCell ref="TAB1:TAB2"/>
    <mergeCell ref="SZQ1:SZQ2"/>
    <mergeCell ref="SZR1:SZR2"/>
    <mergeCell ref="SZS1:SZS2"/>
    <mergeCell ref="SZT1:SZT2"/>
    <mergeCell ref="SZU1:SZU2"/>
    <mergeCell ref="SZV1:SZV2"/>
    <mergeCell ref="SZK1:SZK2"/>
    <mergeCell ref="SZL1:SZL2"/>
    <mergeCell ref="SZM1:SZM2"/>
    <mergeCell ref="SZN1:SZN2"/>
    <mergeCell ref="SZO1:SZO2"/>
    <mergeCell ref="SZP1:SZP2"/>
    <mergeCell ref="SZE1:SZE2"/>
    <mergeCell ref="SZF1:SZF2"/>
    <mergeCell ref="SZG1:SZG2"/>
    <mergeCell ref="SZH1:SZH2"/>
    <mergeCell ref="SZI1:SZI2"/>
    <mergeCell ref="SZJ1:SZJ2"/>
    <mergeCell ref="SYY1:SYY2"/>
    <mergeCell ref="SYZ1:SYZ2"/>
    <mergeCell ref="SZA1:SZA2"/>
    <mergeCell ref="SZB1:SZB2"/>
    <mergeCell ref="SZC1:SZC2"/>
    <mergeCell ref="SZD1:SZD2"/>
    <mergeCell ref="SYS1:SYS2"/>
    <mergeCell ref="SYT1:SYT2"/>
    <mergeCell ref="SYU1:SYU2"/>
    <mergeCell ref="SYV1:SYV2"/>
    <mergeCell ref="SYW1:SYW2"/>
    <mergeCell ref="SYX1:SYX2"/>
    <mergeCell ref="SYM1:SYM2"/>
    <mergeCell ref="SYN1:SYN2"/>
    <mergeCell ref="SYO1:SYO2"/>
    <mergeCell ref="SYP1:SYP2"/>
    <mergeCell ref="SYQ1:SYQ2"/>
    <mergeCell ref="SYR1:SYR2"/>
    <mergeCell ref="SYG1:SYG2"/>
    <mergeCell ref="SYH1:SYH2"/>
    <mergeCell ref="SYI1:SYI2"/>
    <mergeCell ref="SYJ1:SYJ2"/>
    <mergeCell ref="SYK1:SYK2"/>
    <mergeCell ref="SYL1:SYL2"/>
    <mergeCell ref="SYA1:SYA2"/>
    <mergeCell ref="SYB1:SYB2"/>
    <mergeCell ref="SYC1:SYC2"/>
    <mergeCell ref="SYD1:SYD2"/>
    <mergeCell ref="SYE1:SYE2"/>
    <mergeCell ref="SYF1:SYF2"/>
    <mergeCell ref="SXU1:SXU2"/>
    <mergeCell ref="SXV1:SXV2"/>
    <mergeCell ref="SXW1:SXW2"/>
    <mergeCell ref="SXX1:SXX2"/>
    <mergeCell ref="SXY1:SXY2"/>
    <mergeCell ref="SXZ1:SXZ2"/>
    <mergeCell ref="SXO1:SXO2"/>
    <mergeCell ref="SXP1:SXP2"/>
    <mergeCell ref="SXQ1:SXQ2"/>
    <mergeCell ref="SXR1:SXR2"/>
    <mergeCell ref="SXS1:SXS2"/>
    <mergeCell ref="SXT1:SXT2"/>
    <mergeCell ref="SXI1:SXI2"/>
    <mergeCell ref="SXJ1:SXJ2"/>
    <mergeCell ref="SXK1:SXK2"/>
    <mergeCell ref="SXL1:SXL2"/>
    <mergeCell ref="SXM1:SXM2"/>
    <mergeCell ref="SXN1:SXN2"/>
    <mergeCell ref="SXC1:SXC2"/>
    <mergeCell ref="SXD1:SXD2"/>
    <mergeCell ref="SXE1:SXE2"/>
    <mergeCell ref="SXF1:SXF2"/>
    <mergeCell ref="SXG1:SXG2"/>
    <mergeCell ref="SXH1:SXH2"/>
    <mergeCell ref="SWW1:SWW2"/>
    <mergeCell ref="SWX1:SWX2"/>
    <mergeCell ref="SWY1:SWY2"/>
    <mergeCell ref="SWZ1:SWZ2"/>
    <mergeCell ref="SXA1:SXA2"/>
    <mergeCell ref="SXB1:SXB2"/>
    <mergeCell ref="SWQ1:SWQ2"/>
    <mergeCell ref="SWR1:SWR2"/>
    <mergeCell ref="SWS1:SWS2"/>
    <mergeCell ref="SWT1:SWT2"/>
    <mergeCell ref="SWU1:SWU2"/>
    <mergeCell ref="SWV1:SWV2"/>
    <mergeCell ref="SWK1:SWK2"/>
    <mergeCell ref="SWL1:SWL2"/>
    <mergeCell ref="SWM1:SWM2"/>
    <mergeCell ref="SWN1:SWN2"/>
    <mergeCell ref="SWO1:SWO2"/>
    <mergeCell ref="SWP1:SWP2"/>
    <mergeCell ref="SWE1:SWE2"/>
    <mergeCell ref="SWF1:SWF2"/>
    <mergeCell ref="SWG1:SWG2"/>
    <mergeCell ref="SWH1:SWH2"/>
    <mergeCell ref="SWI1:SWI2"/>
    <mergeCell ref="SWJ1:SWJ2"/>
    <mergeCell ref="SVY1:SVY2"/>
    <mergeCell ref="SVZ1:SVZ2"/>
    <mergeCell ref="SWA1:SWA2"/>
    <mergeCell ref="SWB1:SWB2"/>
    <mergeCell ref="SWC1:SWC2"/>
    <mergeCell ref="SWD1:SWD2"/>
    <mergeCell ref="SVS1:SVS2"/>
    <mergeCell ref="SVT1:SVT2"/>
    <mergeCell ref="SVU1:SVU2"/>
    <mergeCell ref="SVV1:SVV2"/>
    <mergeCell ref="SVW1:SVW2"/>
    <mergeCell ref="SVX1:SVX2"/>
    <mergeCell ref="SVM1:SVM2"/>
    <mergeCell ref="SVN1:SVN2"/>
    <mergeCell ref="SVO1:SVO2"/>
    <mergeCell ref="SVP1:SVP2"/>
    <mergeCell ref="SVQ1:SVQ2"/>
    <mergeCell ref="SVR1:SVR2"/>
    <mergeCell ref="SVG1:SVG2"/>
    <mergeCell ref="SVH1:SVH2"/>
    <mergeCell ref="SVI1:SVI2"/>
    <mergeCell ref="SVJ1:SVJ2"/>
    <mergeCell ref="SVK1:SVK2"/>
    <mergeCell ref="SVL1:SVL2"/>
    <mergeCell ref="SVA1:SVA2"/>
    <mergeCell ref="SVB1:SVB2"/>
    <mergeCell ref="SVC1:SVC2"/>
    <mergeCell ref="SVD1:SVD2"/>
    <mergeCell ref="SVE1:SVE2"/>
    <mergeCell ref="SVF1:SVF2"/>
    <mergeCell ref="SUU1:SUU2"/>
    <mergeCell ref="SUV1:SUV2"/>
    <mergeCell ref="SUW1:SUW2"/>
    <mergeCell ref="SUX1:SUX2"/>
    <mergeCell ref="SUY1:SUY2"/>
    <mergeCell ref="SUZ1:SUZ2"/>
    <mergeCell ref="SUO1:SUO2"/>
    <mergeCell ref="SUP1:SUP2"/>
    <mergeCell ref="SUQ1:SUQ2"/>
    <mergeCell ref="SUR1:SUR2"/>
    <mergeCell ref="SUS1:SUS2"/>
    <mergeCell ref="SUT1:SUT2"/>
    <mergeCell ref="SUI1:SUI2"/>
    <mergeCell ref="SUJ1:SUJ2"/>
    <mergeCell ref="SUK1:SUK2"/>
    <mergeCell ref="SUL1:SUL2"/>
    <mergeCell ref="SUM1:SUM2"/>
    <mergeCell ref="SUN1:SUN2"/>
    <mergeCell ref="SUC1:SUC2"/>
    <mergeCell ref="SUD1:SUD2"/>
    <mergeCell ref="SUE1:SUE2"/>
    <mergeCell ref="SUF1:SUF2"/>
    <mergeCell ref="SUG1:SUG2"/>
    <mergeCell ref="SUH1:SUH2"/>
    <mergeCell ref="STW1:STW2"/>
    <mergeCell ref="STX1:STX2"/>
    <mergeCell ref="STY1:STY2"/>
    <mergeCell ref="STZ1:STZ2"/>
    <mergeCell ref="SUA1:SUA2"/>
    <mergeCell ref="SUB1:SUB2"/>
    <mergeCell ref="STQ1:STQ2"/>
    <mergeCell ref="STR1:STR2"/>
    <mergeCell ref="STS1:STS2"/>
    <mergeCell ref="STT1:STT2"/>
    <mergeCell ref="STU1:STU2"/>
    <mergeCell ref="STV1:STV2"/>
    <mergeCell ref="STK1:STK2"/>
    <mergeCell ref="STL1:STL2"/>
    <mergeCell ref="STM1:STM2"/>
    <mergeCell ref="STN1:STN2"/>
    <mergeCell ref="STO1:STO2"/>
    <mergeCell ref="STP1:STP2"/>
    <mergeCell ref="STE1:STE2"/>
    <mergeCell ref="STF1:STF2"/>
    <mergeCell ref="STG1:STG2"/>
    <mergeCell ref="STH1:STH2"/>
    <mergeCell ref="STI1:STI2"/>
    <mergeCell ref="STJ1:STJ2"/>
    <mergeCell ref="SSY1:SSY2"/>
    <mergeCell ref="SSZ1:SSZ2"/>
    <mergeCell ref="STA1:STA2"/>
    <mergeCell ref="STB1:STB2"/>
    <mergeCell ref="STC1:STC2"/>
    <mergeCell ref="STD1:STD2"/>
    <mergeCell ref="SSS1:SSS2"/>
    <mergeCell ref="SST1:SST2"/>
    <mergeCell ref="SSU1:SSU2"/>
    <mergeCell ref="SSV1:SSV2"/>
    <mergeCell ref="SSW1:SSW2"/>
    <mergeCell ref="SSX1:SSX2"/>
    <mergeCell ref="SSM1:SSM2"/>
    <mergeCell ref="SSN1:SSN2"/>
    <mergeCell ref="SSO1:SSO2"/>
    <mergeCell ref="SSP1:SSP2"/>
    <mergeCell ref="SSQ1:SSQ2"/>
    <mergeCell ref="SSR1:SSR2"/>
    <mergeCell ref="SSG1:SSG2"/>
    <mergeCell ref="SSH1:SSH2"/>
    <mergeCell ref="SSI1:SSI2"/>
    <mergeCell ref="SSJ1:SSJ2"/>
    <mergeCell ref="SSK1:SSK2"/>
    <mergeCell ref="SSL1:SSL2"/>
    <mergeCell ref="SSA1:SSA2"/>
    <mergeCell ref="SSB1:SSB2"/>
    <mergeCell ref="SSC1:SSC2"/>
    <mergeCell ref="SSD1:SSD2"/>
    <mergeCell ref="SSE1:SSE2"/>
    <mergeCell ref="SSF1:SSF2"/>
    <mergeCell ref="SRU1:SRU2"/>
    <mergeCell ref="SRV1:SRV2"/>
    <mergeCell ref="SRW1:SRW2"/>
    <mergeCell ref="SRX1:SRX2"/>
    <mergeCell ref="SRY1:SRY2"/>
    <mergeCell ref="SRZ1:SRZ2"/>
    <mergeCell ref="SRO1:SRO2"/>
    <mergeCell ref="SRP1:SRP2"/>
    <mergeCell ref="SRQ1:SRQ2"/>
    <mergeCell ref="SRR1:SRR2"/>
    <mergeCell ref="SRS1:SRS2"/>
    <mergeCell ref="SRT1:SRT2"/>
    <mergeCell ref="SRI1:SRI2"/>
    <mergeCell ref="SRJ1:SRJ2"/>
    <mergeCell ref="SRK1:SRK2"/>
    <mergeCell ref="SRL1:SRL2"/>
    <mergeCell ref="SRM1:SRM2"/>
    <mergeCell ref="SRN1:SRN2"/>
    <mergeCell ref="SRC1:SRC2"/>
    <mergeCell ref="SRD1:SRD2"/>
    <mergeCell ref="SRE1:SRE2"/>
    <mergeCell ref="SRF1:SRF2"/>
    <mergeCell ref="SRG1:SRG2"/>
    <mergeCell ref="SRH1:SRH2"/>
    <mergeCell ref="SQW1:SQW2"/>
    <mergeCell ref="SQX1:SQX2"/>
    <mergeCell ref="SQY1:SQY2"/>
    <mergeCell ref="SQZ1:SQZ2"/>
    <mergeCell ref="SRA1:SRA2"/>
    <mergeCell ref="SRB1:SRB2"/>
    <mergeCell ref="SQQ1:SQQ2"/>
    <mergeCell ref="SQR1:SQR2"/>
    <mergeCell ref="SQS1:SQS2"/>
    <mergeCell ref="SQT1:SQT2"/>
    <mergeCell ref="SQU1:SQU2"/>
    <mergeCell ref="SQV1:SQV2"/>
    <mergeCell ref="SQK1:SQK2"/>
    <mergeCell ref="SQL1:SQL2"/>
    <mergeCell ref="SQM1:SQM2"/>
    <mergeCell ref="SQN1:SQN2"/>
    <mergeCell ref="SQO1:SQO2"/>
    <mergeCell ref="SQP1:SQP2"/>
    <mergeCell ref="SQE1:SQE2"/>
    <mergeCell ref="SQF1:SQF2"/>
    <mergeCell ref="SQG1:SQG2"/>
    <mergeCell ref="SQH1:SQH2"/>
    <mergeCell ref="SQI1:SQI2"/>
    <mergeCell ref="SQJ1:SQJ2"/>
    <mergeCell ref="SPY1:SPY2"/>
    <mergeCell ref="SPZ1:SPZ2"/>
    <mergeCell ref="SQA1:SQA2"/>
    <mergeCell ref="SQB1:SQB2"/>
    <mergeCell ref="SQC1:SQC2"/>
    <mergeCell ref="SQD1:SQD2"/>
    <mergeCell ref="SPS1:SPS2"/>
    <mergeCell ref="SPT1:SPT2"/>
    <mergeCell ref="SPU1:SPU2"/>
    <mergeCell ref="SPV1:SPV2"/>
    <mergeCell ref="SPW1:SPW2"/>
    <mergeCell ref="SPX1:SPX2"/>
    <mergeCell ref="SPM1:SPM2"/>
    <mergeCell ref="SPN1:SPN2"/>
    <mergeCell ref="SPO1:SPO2"/>
    <mergeCell ref="SPP1:SPP2"/>
    <mergeCell ref="SPQ1:SPQ2"/>
    <mergeCell ref="SPR1:SPR2"/>
    <mergeCell ref="SPG1:SPG2"/>
    <mergeCell ref="SPH1:SPH2"/>
    <mergeCell ref="SPI1:SPI2"/>
    <mergeCell ref="SPJ1:SPJ2"/>
    <mergeCell ref="SPK1:SPK2"/>
    <mergeCell ref="SPL1:SPL2"/>
    <mergeCell ref="SPA1:SPA2"/>
    <mergeCell ref="SPB1:SPB2"/>
    <mergeCell ref="SPC1:SPC2"/>
    <mergeCell ref="SPD1:SPD2"/>
    <mergeCell ref="SPE1:SPE2"/>
    <mergeCell ref="SPF1:SPF2"/>
    <mergeCell ref="SOU1:SOU2"/>
    <mergeCell ref="SOV1:SOV2"/>
    <mergeCell ref="SOW1:SOW2"/>
    <mergeCell ref="SOX1:SOX2"/>
    <mergeCell ref="SOY1:SOY2"/>
    <mergeCell ref="SOZ1:SOZ2"/>
    <mergeCell ref="SOO1:SOO2"/>
    <mergeCell ref="SOP1:SOP2"/>
    <mergeCell ref="SOQ1:SOQ2"/>
    <mergeCell ref="SOR1:SOR2"/>
    <mergeCell ref="SOS1:SOS2"/>
    <mergeCell ref="SOT1:SOT2"/>
    <mergeCell ref="SOI1:SOI2"/>
    <mergeCell ref="SOJ1:SOJ2"/>
    <mergeCell ref="SOK1:SOK2"/>
    <mergeCell ref="SOL1:SOL2"/>
    <mergeCell ref="SOM1:SOM2"/>
    <mergeCell ref="SON1:SON2"/>
    <mergeCell ref="SOC1:SOC2"/>
    <mergeCell ref="SOD1:SOD2"/>
    <mergeCell ref="SOE1:SOE2"/>
    <mergeCell ref="SOF1:SOF2"/>
    <mergeCell ref="SOG1:SOG2"/>
    <mergeCell ref="SOH1:SOH2"/>
    <mergeCell ref="SNW1:SNW2"/>
    <mergeCell ref="SNX1:SNX2"/>
    <mergeCell ref="SNY1:SNY2"/>
    <mergeCell ref="SNZ1:SNZ2"/>
    <mergeCell ref="SOA1:SOA2"/>
    <mergeCell ref="SOB1:SOB2"/>
    <mergeCell ref="SNQ1:SNQ2"/>
    <mergeCell ref="SNR1:SNR2"/>
    <mergeCell ref="SNS1:SNS2"/>
    <mergeCell ref="SNT1:SNT2"/>
    <mergeCell ref="SNU1:SNU2"/>
    <mergeCell ref="SNV1:SNV2"/>
    <mergeCell ref="SNK1:SNK2"/>
    <mergeCell ref="SNL1:SNL2"/>
    <mergeCell ref="SNM1:SNM2"/>
    <mergeCell ref="SNN1:SNN2"/>
    <mergeCell ref="SNO1:SNO2"/>
    <mergeCell ref="SNP1:SNP2"/>
    <mergeCell ref="SNE1:SNE2"/>
    <mergeCell ref="SNF1:SNF2"/>
    <mergeCell ref="SNG1:SNG2"/>
    <mergeCell ref="SNH1:SNH2"/>
    <mergeCell ref="SNI1:SNI2"/>
    <mergeCell ref="SNJ1:SNJ2"/>
    <mergeCell ref="SMY1:SMY2"/>
    <mergeCell ref="SMZ1:SMZ2"/>
    <mergeCell ref="SNA1:SNA2"/>
    <mergeCell ref="SNB1:SNB2"/>
    <mergeCell ref="SNC1:SNC2"/>
    <mergeCell ref="SND1:SND2"/>
    <mergeCell ref="SMS1:SMS2"/>
    <mergeCell ref="SMT1:SMT2"/>
    <mergeCell ref="SMU1:SMU2"/>
    <mergeCell ref="SMV1:SMV2"/>
    <mergeCell ref="SMW1:SMW2"/>
    <mergeCell ref="SMX1:SMX2"/>
    <mergeCell ref="SMM1:SMM2"/>
    <mergeCell ref="SMN1:SMN2"/>
    <mergeCell ref="SMO1:SMO2"/>
    <mergeCell ref="SMP1:SMP2"/>
    <mergeCell ref="SMQ1:SMQ2"/>
    <mergeCell ref="SMR1:SMR2"/>
    <mergeCell ref="SMG1:SMG2"/>
    <mergeCell ref="SMH1:SMH2"/>
    <mergeCell ref="SMI1:SMI2"/>
    <mergeCell ref="SMJ1:SMJ2"/>
    <mergeCell ref="SMK1:SMK2"/>
    <mergeCell ref="SML1:SML2"/>
    <mergeCell ref="SMA1:SMA2"/>
    <mergeCell ref="SMB1:SMB2"/>
    <mergeCell ref="SMC1:SMC2"/>
    <mergeCell ref="SMD1:SMD2"/>
    <mergeCell ref="SME1:SME2"/>
    <mergeCell ref="SMF1:SMF2"/>
    <mergeCell ref="SLU1:SLU2"/>
    <mergeCell ref="SLV1:SLV2"/>
    <mergeCell ref="SLW1:SLW2"/>
    <mergeCell ref="SLX1:SLX2"/>
    <mergeCell ref="SLY1:SLY2"/>
    <mergeCell ref="SLZ1:SLZ2"/>
    <mergeCell ref="SLO1:SLO2"/>
    <mergeCell ref="SLP1:SLP2"/>
    <mergeCell ref="SLQ1:SLQ2"/>
    <mergeCell ref="SLR1:SLR2"/>
    <mergeCell ref="SLS1:SLS2"/>
    <mergeCell ref="SLT1:SLT2"/>
    <mergeCell ref="SLI1:SLI2"/>
    <mergeCell ref="SLJ1:SLJ2"/>
    <mergeCell ref="SLK1:SLK2"/>
    <mergeCell ref="SLL1:SLL2"/>
    <mergeCell ref="SLM1:SLM2"/>
    <mergeCell ref="SLN1:SLN2"/>
    <mergeCell ref="SLC1:SLC2"/>
    <mergeCell ref="SLD1:SLD2"/>
    <mergeCell ref="SLE1:SLE2"/>
    <mergeCell ref="SLF1:SLF2"/>
    <mergeCell ref="SLG1:SLG2"/>
    <mergeCell ref="SLH1:SLH2"/>
    <mergeCell ref="SKW1:SKW2"/>
    <mergeCell ref="SKX1:SKX2"/>
    <mergeCell ref="SKY1:SKY2"/>
    <mergeCell ref="SKZ1:SKZ2"/>
    <mergeCell ref="SLA1:SLA2"/>
    <mergeCell ref="SLB1:SLB2"/>
    <mergeCell ref="SKQ1:SKQ2"/>
    <mergeCell ref="SKR1:SKR2"/>
    <mergeCell ref="SKS1:SKS2"/>
    <mergeCell ref="SKT1:SKT2"/>
    <mergeCell ref="SKU1:SKU2"/>
    <mergeCell ref="SKV1:SKV2"/>
    <mergeCell ref="SKK1:SKK2"/>
    <mergeCell ref="SKL1:SKL2"/>
    <mergeCell ref="SKM1:SKM2"/>
    <mergeCell ref="SKN1:SKN2"/>
    <mergeCell ref="SKO1:SKO2"/>
    <mergeCell ref="SKP1:SKP2"/>
    <mergeCell ref="SKE1:SKE2"/>
    <mergeCell ref="SKF1:SKF2"/>
    <mergeCell ref="SKG1:SKG2"/>
    <mergeCell ref="SKH1:SKH2"/>
    <mergeCell ref="SKI1:SKI2"/>
    <mergeCell ref="SKJ1:SKJ2"/>
    <mergeCell ref="SJY1:SJY2"/>
    <mergeCell ref="SJZ1:SJZ2"/>
    <mergeCell ref="SKA1:SKA2"/>
    <mergeCell ref="SKB1:SKB2"/>
    <mergeCell ref="SKC1:SKC2"/>
    <mergeCell ref="SKD1:SKD2"/>
    <mergeCell ref="SJS1:SJS2"/>
    <mergeCell ref="SJT1:SJT2"/>
    <mergeCell ref="SJU1:SJU2"/>
    <mergeCell ref="SJV1:SJV2"/>
    <mergeCell ref="SJW1:SJW2"/>
    <mergeCell ref="SJX1:SJX2"/>
    <mergeCell ref="SJM1:SJM2"/>
    <mergeCell ref="SJN1:SJN2"/>
    <mergeCell ref="SJO1:SJO2"/>
    <mergeCell ref="SJP1:SJP2"/>
    <mergeCell ref="SJQ1:SJQ2"/>
    <mergeCell ref="SJR1:SJR2"/>
    <mergeCell ref="SJG1:SJG2"/>
    <mergeCell ref="SJH1:SJH2"/>
    <mergeCell ref="SJI1:SJI2"/>
    <mergeCell ref="SJJ1:SJJ2"/>
    <mergeCell ref="SJK1:SJK2"/>
    <mergeCell ref="SJL1:SJL2"/>
    <mergeCell ref="SJA1:SJA2"/>
    <mergeCell ref="SJB1:SJB2"/>
    <mergeCell ref="SJC1:SJC2"/>
    <mergeCell ref="SJD1:SJD2"/>
    <mergeCell ref="SJE1:SJE2"/>
    <mergeCell ref="SJF1:SJF2"/>
    <mergeCell ref="SIU1:SIU2"/>
    <mergeCell ref="SIV1:SIV2"/>
    <mergeCell ref="SIW1:SIW2"/>
    <mergeCell ref="SIX1:SIX2"/>
    <mergeCell ref="SIY1:SIY2"/>
    <mergeCell ref="SIZ1:SIZ2"/>
    <mergeCell ref="SIO1:SIO2"/>
    <mergeCell ref="SIP1:SIP2"/>
    <mergeCell ref="SIQ1:SIQ2"/>
    <mergeCell ref="SIR1:SIR2"/>
    <mergeCell ref="SIS1:SIS2"/>
    <mergeCell ref="SIT1:SIT2"/>
    <mergeCell ref="SII1:SII2"/>
    <mergeCell ref="SIJ1:SIJ2"/>
    <mergeCell ref="SIK1:SIK2"/>
    <mergeCell ref="SIL1:SIL2"/>
    <mergeCell ref="SIM1:SIM2"/>
    <mergeCell ref="SIN1:SIN2"/>
    <mergeCell ref="SIC1:SIC2"/>
    <mergeCell ref="SID1:SID2"/>
    <mergeCell ref="SIE1:SIE2"/>
    <mergeCell ref="SIF1:SIF2"/>
    <mergeCell ref="SIG1:SIG2"/>
    <mergeCell ref="SIH1:SIH2"/>
    <mergeCell ref="SHW1:SHW2"/>
    <mergeCell ref="SHX1:SHX2"/>
    <mergeCell ref="SHY1:SHY2"/>
    <mergeCell ref="SHZ1:SHZ2"/>
    <mergeCell ref="SIA1:SIA2"/>
    <mergeCell ref="SIB1:SIB2"/>
    <mergeCell ref="SHQ1:SHQ2"/>
    <mergeCell ref="SHR1:SHR2"/>
    <mergeCell ref="SHS1:SHS2"/>
    <mergeCell ref="SHT1:SHT2"/>
    <mergeCell ref="SHU1:SHU2"/>
    <mergeCell ref="SHV1:SHV2"/>
    <mergeCell ref="SHK1:SHK2"/>
    <mergeCell ref="SHL1:SHL2"/>
    <mergeCell ref="SHM1:SHM2"/>
    <mergeCell ref="SHN1:SHN2"/>
    <mergeCell ref="SHO1:SHO2"/>
    <mergeCell ref="SHP1:SHP2"/>
    <mergeCell ref="SHE1:SHE2"/>
    <mergeCell ref="SHF1:SHF2"/>
    <mergeCell ref="SHG1:SHG2"/>
    <mergeCell ref="SHH1:SHH2"/>
    <mergeCell ref="SHI1:SHI2"/>
    <mergeCell ref="SHJ1:SHJ2"/>
    <mergeCell ref="SGY1:SGY2"/>
    <mergeCell ref="SGZ1:SGZ2"/>
    <mergeCell ref="SHA1:SHA2"/>
    <mergeCell ref="SHB1:SHB2"/>
    <mergeCell ref="SHC1:SHC2"/>
    <mergeCell ref="SHD1:SHD2"/>
    <mergeCell ref="SGS1:SGS2"/>
    <mergeCell ref="SGT1:SGT2"/>
    <mergeCell ref="SGU1:SGU2"/>
    <mergeCell ref="SGV1:SGV2"/>
    <mergeCell ref="SGW1:SGW2"/>
    <mergeCell ref="SGX1:SGX2"/>
    <mergeCell ref="SGM1:SGM2"/>
    <mergeCell ref="SGN1:SGN2"/>
    <mergeCell ref="SGO1:SGO2"/>
    <mergeCell ref="SGP1:SGP2"/>
    <mergeCell ref="SGQ1:SGQ2"/>
    <mergeCell ref="SGR1:SGR2"/>
    <mergeCell ref="SGG1:SGG2"/>
    <mergeCell ref="SGH1:SGH2"/>
    <mergeCell ref="SGI1:SGI2"/>
    <mergeCell ref="SGJ1:SGJ2"/>
    <mergeCell ref="SGK1:SGK2"/>
    <mergeCell ref="SGL1:SGL2"/>
    <mergeCell ref="SGA1:SGA2"/>
    <mergeCell ref="SGB1:SGB2"/>
    <mergeCell ref="SGC1:SGC2"/>
    <mergeCell ref="SGD1:SGD2"/>
    <mergeCell ref="SGE1:SGE2"/>
    <mergeCell ref="SGF1:SGF2"/>
    <mergeCell ref="SFU1:SFU2"/>
    <mergeCell ref="SFV1:SFV2"/>
    <mergeCell ref="SFW1:SFW2"/>
    <mergeCell ref="SFX1:SFX2"/>
    <mergeCell ref="SFY1:SFY2"/>
    <mergeCell ref="SFZ1:SFZ2"/>
    <mergeCell ref="SFO1:SFO2"/>
    <mergeCell ref="SFP1:SFP2"/>
    <mergeCell ref="SFQ1:SFQ2"/>
    <mergeCell ref="SFR1:SFR2"/>
    <mergeCell ref="SFS1:SFS2"/>
    <mergeCell ref="SFT1:SFT2"/>
    <mergeCell ref="SFI1:SFI2"/>
    <mergeCell ref="SFJ1:SFJ2"/>
    <mergeCell ref="SFK1:SFK2"/>
    <mergeCell ref="SFL1:SFL2"/>
    <mergeCell ref="SFM1:SFM2"/>
    <mergeCell ref="SFN1:SFN2"/>
    <mergeCell ref="SFC1:SFC2"/>
    <mergeCell ref="SFD1:SFD2"/>
    <mergeCell ref="SFE1:SFE2"/>
    <mergeCell ref="SFF1:SFF2"/>
    <mergeCell ref="SFG1:SFG2"/>
    <mergeCell ref="SFH1:SFH2"/>
    <mergeCell ref="SEW1:SEW2"/>
    <mergeCell ref="SEX1:SEX2"/>
    <mergeCell ref="SEY1:SEY2"/>
    <mergeCell ref="SEZ1:SEZ2"/>
    <mergeCell ref="SFA1:SFA2"/>
    <mergeCell ref="SFB1:SFB2"/>
    <mergeCell ref="SEQ1:SEQ2"/>
    <mergeCell ref="SER1:SER2"/>
    <mergeCell ref="SES1:SES2"/>
    <mergeCell ref="SET1:SET2"/>
    <mergeCell ref="SEU1:SEU2"/>
    <mergeCell ref="SEV1:SEV2"/>
    <mergeCell ref="SEK1:SEK2"/>
    <mergeCell ref="SEL1:SEL2"/>
    <mergeCell ref="SEM1:SEM2"/>
    <mergeCell ref="SEN1:SEN2"/>
    <mergeCell ref="SEO1:SEO2"/>
    <mergeCell ref="SEP1:SEP2"/>
    <mergeCell ref="SEE1:SEE2"/>
    <mergeCell ref="SEF1:SEF2"/>
    <mergeCell ref="SEG1:SEG2"/>
    <mergeCell ref="SEH1:SEH2"/>
    <mergeCell ref="SEI1:SEI2"/>
    <mergeCell ref="SEJ1:SEJ2"/>
    <mergeCell ref="SDY1:SDY2"/>
    <mergeCell ref="SDZ1:SDZ2"/>
    <mergeCell ref="SEA1:SEA2"/>
    <mergeCell ref="SEB1:SEB2"/>
    <mergeCell ref="SEC1:SEC2"/>
    <mergeCell ref="SED1:SED2"/>
    <mergeCell ref="SDS1:SDS2"/>
    <mergeCell ref="SDT1:SDT2"/>
    <mergeCell ref="SDU1:SDU2"/>
    <mergeCell ref="SDV1:SDV2"/>
    <mergeCell ref="SDW1:SDW2"/>
    <mergeCell ref="SDX1:SDX2"/>
    <mergeCell ref="SDM1:SDM2"/>
    <mergeCell ref="SDN1:SDN2"/>
    <mergeCell ref="SDO1:SDO2"/>
    <mergeCell ref="SDP1:SDP2"/>
    <mergeCell ref="SDQ1:SDQ2"/>
    <mergeCell ref="SDR1:SDR2"/>
    <mergeCell ref="SDG1:SDG2"/>
    <mergeCell ref="SDH1:SDH2"/>
    <mergeCell ref="SDI1:SDI2"/>
    <mergeCell ref="SDJ1:SDJ2"/>
    <mergeCell ref="SDK1:SDK2"/>
    <mergeCell ref="SDL1:SDL2"/>
    <mergeCell ref="SDA1:SDA2"/>
    <mergeCell ref="SDB1:SDB2"/>
    <mergeCell ref="SDC1:SDC2"/>
    <mergeCell ref="SDD1:SDD2"/>
    <mergeCell ref="SDE1:SDE2"/>
    <mergeCell ref="SDF1:SDF2"/>
    <mergeCell ref="SCU1:SCU2"/>
    <mergeCell ref="SCV1:SCV2"/>
    <mergeCell ref="SCW1:SCW2"/>
    <mergeCell ref="SCX1:SCX2"/>
    <mergeCell ref="SCY1:SCY2"/>
    <mergeCell ref="SCZ1:SCZ2"/>
    <mergeCell ref="SCO1:SCO2"/>
    <mergeCell ref="SCP1:SCP2"/>
    <mergeCell ref="SCQ1:SCQ2"/>
    <mergeCell ref="SCR1:SCR2"/>
    <mergeCell ref="SCS1:SCS2"/>
    <mergeCell ref="SCT1:SCT2"/>
    <mergeCell ref="SCI1:SCI2"/>
    <mergeCell ref="SCJ1:SCJ2"/>
    <mergeCell ref="SCK1:SCK2"/>
    <mergeCell ref="SCL1:SCL2"/>
    <mergeCell ref="SCM1:SCM2"/>
    <mergeCell ref="SCN1:SCN2"/>
    <mergeCell ref="SCC1:SCC2"/>
    <mergeCell ref="SCD1:SCD2"/>
    <mergeCell ref="SCE1:SCE2"/>
    <mergeCell ref="SCF1:SCF2"/>
    <mergeCell ref="SCG1:SCG2"/>
    <mergeCell ref="SCH1:SCH2"/>
    <mergeCell ref="SBW1:SBW2"/>
    <mergeCell ref="SBX1:SBX2"/>
    <mergeCell ref="SBY1:SBY2"/>
    <mergeCell ref="SBZ1:SBZ2"/>
    <mergeCell ref="SCA1:SCA2"/>
    <mergeCell ref="SCB1:SCB2"/>
    <mergeCell ref="SBQ1:SBQ2"/>
    <mergeCell ref="SBR1:SBR2"/>
    <mergeCell ref="SBS1:SBS2"/>
    <mergeCell ref="SBT1:SBT2"/>
    <mergeCell ref="SBU1:SBU2"/>
    <mergeCell ref="SBV1:SBV2"/>
    <mergeCell ref="SBK1:SBK2"/>
    <mergeCell ref="SBL1:SBL2"/>
    <mergeCell ref="SBM1:SBM2"/>
    <mergeCell ref="SBN1:SBN2"/>
    <mergeCell ref="SBO1:SBO2"/>
    <mergeCell ref="SBP1:SBP2"/>
    <mergeCell ref="SBE1:SBE2"/>
    <mergeCell ref="SBF1:SBF2"/>
    <mergeCell ref="SBG1:SBG2"/>
    <mergeCell ref="SBH1:SBH2"/>
    <mergeCell ref="SBI1:SBI2"/>
    <mergeCell ref="SBJ1:SBJ2"/>
    <mergeCell ref="SAY1:SAY2"/>
    <mergeCell ref="SAZ1:SAZ2"/>
    <mergeCell ref="SBA1:SBA2"/>
    <mergeCell ref="SBB1:SBB2"/>
    <mergeCell ref="SBC1:SBC2"/>
    <mergeCell ref="SBD1:SBD2"/>
    <mergeCell ref="SAS1:SAS2"/>
    <mergeCell ref="SAT1:SAT2"/>
    <mergeCell ref="SAU1:SAU2"/>
    <mergeCell ref="SAV1:SAV2"/>
    <mergeCell ref="SAW1:SAW2"/>
    <mergeCell ref="SAX1:SAX2"/>
    <mergeCell ref="SAM1:SAM2"/>
    <mergeCell ref="SAN1:SAN2"/>
    <mergeCell ref="SAO1:SAO2"/>
    <mergeCell ref="SAP1:SAP2"/>
    <mergeCell ref="SAQ1:SAQ2"/>
    <mergeCell ref="SAR1:SAR2"/>
    <mergeCell ref="SAG1:SAG2"/>
    <mergeCell ref="SAH1:SAH2"/>
    <mergeCell ref="SAI1:SAI2"/>
    <mergeCell ref="SAJ1:SAJ2"/>
    <mergeCell ref="SAK1:SAK2"/>
    <mergeCell ref="SAL1:SAL2"/>
    <mergeCell ref="SAA1:SAA2"/>
    <mergeCell ref="SAB1:SAB2"/>
    <mergeCell ref="SAC1:SAC2"/>
    <mergeCell ref="SAD1:SAD2"/>
    <mergeCell ref="SAE1:SAE2"/>
    <mergeCell ref="SAF1:SAF2"/>
    <mergeCell ref="RZU1:RZU2"/>
    <mergeCell ref="RZV1:RZV2"/>
    <mergeCell ref="RZW1:RZW2"/>
    <mergeCell ref="RZX1:RZX2"/>
    <mergeCell ref="RZY1:RZY2"/>
    <mergeCell ref="RZZ1:RZZ2"/>
    <mergeCell ref="RZO1:RZO2"/>
    <mergeCell ref="RZP1:RZP2"/>
    <mergeCell ref="RZQ1:RZQ2"/>
    <mergeCell ref="RZR1:RZR2"/>
    <mergeCell ref="RZS1:RZS2"/>
    <mergeCell ref="RZT1:RZT2"/>
    <mergeCell ref="RZI1:RZI2"/>
    <mergeCell ref="RZJ1:RZJ2"/>
    <mergeCell ref="RZK1:RZK2"/>
    <mergeCell ref="RZL1:RZL2"/>
    <mergeCell ref="RZM1:RZM2"/>
    <mergeCell ref="RZN1:RZN2"/>
    <mergeCell ref="RZC1:RZC2"/>
    <mergeCell ref="RZD1:RZD2"/>
    <mergeCell ref="RZE1:RZE2"/>
    <mergeCell ref="RZF1:RZF2"/>
    <mergeCell ref="RZG1:RZG2"/>
    <mergeCell ref="RZH1:RZH2"/>
    <mergeCell ref="RYW1:RYW2"/>
    <mergeCell ref="RYX1:RYX2"/>
    <mergeCell ref="RYY1:RYY2"/>
    <mergeCell ref="RYZ1:RYZ2"/>
    <mergeCell ref="RZA1:RZA2"/>
    <mergeCell ref="RZB1:RZB2"/>
    <mergeCell ref="RYQ1:RYQ2"/>
    <mergeCell ref="RYR1:RYR2"/>
    <mergeCell ref="RYS1:RYS2"/>
    <mergeCell ref="RYT1:RYT2"/>
    <mergeCell ref="RYU1:RYU2"/>
    <mergeCell ref="RYV1:RYV2"/>
    <mergeCell ref="RYK1:RYK2"/>
    <mergeCell ref="RYL1:RYL2"/>
    <mergeCell ref="RYM1:RYM2"/>
    <mergeCell ref="RYN1:RYN2"/>
    <mergeCell ref="RYO1:RYO2"/>
    <mergeCell ref="RYP1:RYP2"/>
    <mergeCell ref="RYE1:RYE2"/>
    <mergeCell ref="RYF1:RYF2"/>
    <mergeCell ref="RYG1:RYG2"/>
    <mergeCell ref="RYH1:RYH2"/>
    <mergeCell ref="RYI1:RYI2"/>
    <mergeCell ref="RYJ1:RYJ2"/>
    <mergeCell ref="RXY1:RXY2"/>
    <mergeCell ref="RXZ1:RXZ2"/>
    <mergeCell ref="RYA1:RYA2"/>
    <mergeCell ref="RYB1:RYB2"/>
    <mergeCell ref="RYC1:RYC2"/>
    <mergeCell ref="RYD1:RYD2"/>
    <mergeCell ref="RXS1:RXS2"/>
    <mergeCell ref="RXT1:RXT2"/>
    <mergeCell ref="RXU1:RXU2"/>
    <mergeCell ref="RXV1:RXV2"/>
    <mergeCell ref="RXW1:RXW2"/>
    <mergeCell ref="RXX1:RXX2"/>
    <mergeCell ref="RXM1:RXM2"/>
    <mergeCell ref="RXN1:RXN2"/>
    <mergeCell ref="RXO1:RXO2"/>
    <mergeCell ref="RXP1:RXP2"/>
    <mergeCell ref="RXQ1:RXQ2"/>
    <mergeCell ref="RXR1:RXR2"/>
    <mergeCell ref="RXG1:RXG2"/>
    <mergeCell ref="RXH1:RXH2"/>
    <mergeCell ref="RXI1:RXI2"/>
    <mergeCell ref="RXJ1:RXJ2"/>
    <mergeCell ref="RXK1:RXK2"/>
    <mergeCell ref="RXL1:RXL2"/>
    <mergeCell ref="RXA1:RXA2"/>
    <mergeCell ref="RXB1:RXB2"/>
    <mergeCell ref="RXC1:RXC2"/>
    <mergeCell ref="RXD1:RXD2"/>
    <mergeCell ref="RXE1:RXE2"/>
    <mergeCell ref="RXF1:RXF2"/>
    <mergeCell ref="RWU1:RWU2"/>
    <mergeCell ref="RWV1:RWV2"/>
    <mergeCell ref="RWW1:RWW2"/>
    <mergeCell ref="RWX1:RWX2"/>
    <mergeCell ref="RWY1:RWY2"/>
    <mergeCell ref="RWZ1:RWZ2"/>
    <mergeCell ref="RWO1:RWO2"/>
    <mergeCell ref="RWP1:RWP2"/>
    <mergeCell ref="RWQ1:RWQ2"/>
    <mergeCell ref="RWR1:RWR2"/>
    <mergeCell ref="RWS1:RWS2"/>
    <mergeCell ref="RWT1:RWT2"/>
    <mergeCell ref="RWI1:RWI2"/>
    <mergeCell ref="RWJ1:RWJ2"/>
    <mergeCell ref="RWK1:RWK2"/>
    <mergeCell ref="RWL1:RWL2"/>
    <mergeCell ref="RWM1:RWM2"/>
    <mergeCell ref="RWN1:RWN2"/>
    <mergeCell ref="RWC1:RWC2"/>
    <mergeCell ref="RWD1:RWD2"/>
    <mergeCell ref="RWE1:RWE2"/>
    <mergeCell ref="RWF1:RWF2"/>
    <mergeCell ref="RWG1:RWG2"/>
    <mergeCell ref="RWH1:RWH2"/>
    <mergeCell ref="RVW1:RVW2"/>
    <mergeCell ref="RVX1:RVX2"/>
    <mergeCell ref="RVY1:RVY2"/>
    <mergeCell ref="RVZ1:RVZ2"/>
    <mergeCell ref="RWA1:RWA2"/>
    <mergeCell ref="RWB1:RWB2"/>
    <mergeCell ref="RVQ1:RVQ2"/>
    <mergeCell ref="RVR1:RVR2"/>
    <mergeCell ref="RVS1:RVS2"/>
    <mergeCell ref="RVT1:RVT2"/>
    <mergeCell ref="RVU1:RVU2"/>
    <mergeCell ref="RVV1:RVV2"/>
    <mergeCell ref="RVK1:RVK2"/>
    <mergeCell ref="RVL1:RVL2"/>
    <mergeCell ref="RVM1:RVM2"/>
    <mergeCell ref="RVN1:RVN2"/>
    <mergeCell ref="RVO1:RVO2"/>
    <mergeCell ref="RVP1:RVP2"/>
    <mergeCell ref="RVE1:RVE2"/>
    <mergeCell ref="RVF1:RVF2"/>
    <mergeCell ref="RVG1:RVG2"/>
    <mergeCell ref="RVH1:RVH2"/>
    <mergeCell ref="RVI1:RVI2"/>
    <mergeCell ref="RVJ1:RVJ2"/>
    <mergeCell ref="RUY1:RUY2"/>
    <mergeCell ref="RUZ1:RUZ2"/>
    <mergeCell ref="RVA1:RVA2"/>
    <mergeCell ref="RVB1:RVB2"/>
    <mergeCell ref="RVC1:RVC2"/>
    <mergeCell ref="RVD1:RVD2"/>
    <mergeCell ref="RUS1:RUS2"/>
    <mergeCell ref="RUT1:RUT2"/>
    <mergeCell ref="RUU1:RUU2"/>
    <mergeCell ref="RUV1:RUV2"/>
    <mergeCell ref="RUW1:RUW2"/>
    <mergeCell ref="RUX1:RUX2"/>
    <mergeCell ref="RUM1:RUM2"/>
    <mergeCell ref="RUN1:RUN2"/>
    <mergeCell ref="RUO1:RUO2"/>
    <mergeCell ref="RUP1:RUP2"/>
    <mergeCell ref="RUQ1:RUQ2"/>
    <mergeCell ref="RUR1:RUR2"/>
    <mergeCell ref="RUG1:RUG2"/>
    <mergeCell ref="RUH1:RUH2"/>
    <mergeCell ref="RUI1:RUI2"/>
    <mergeCell ref="RUJ1:RUJ2"/>
    <mergeCell ref="RUK1:RUK2"/>
    <mergeCell ref="RUL1:RUL2"/>
    <mergeCell ref="RUA1:RUA2"/>
    <mergeCell ref="RUB1:RUB2"/>
    <mergeCell ref="RUC1:RUC2"/>
    <mergeCell ref="RUD1:RUD2"/>
    <mergeCell ref="RUE1:RUE2"/>
    <mergeCell ref="RUF1:RUF2"/>
    <mergeCell ref="RTU1:RTU2"/>
    <mergeCell ref="RTV1:RTV2"/>
    <mergeCell ref="RTW1:RTW2"/>
    <mergeCell ref="RTX1:RTX2"/>
    <mergeCell ref="RTY1:RTY2"/>
    <mergeCell ref="RTZ1:RTZ2"/>
    <mergeCell ref="RTO1:RTO2"/>
    <mergeCell ref="RTP1:RTP2"/>
    <mergeCell ref="RTQ1:RTQ2"/>
    <mergeCell ref="RTR1:RTR2"/>
    <mergeCell ref="RTS1:RTS2"/>
    <mergeCell ref="RTT1:RTT2"/>
    <mergeCell ref="RTI1:RTI2"/>
    <mergeCell ref="RTJ1:RTJ2"/>
    <mergeCell ref="RTK1:RTK2"/>
    <mergeCell ref="RTL1:RTL2"/>
    <mergeCell ref="RTM1:RTM2"/>
    <mergeCell ref="RTN1:RTN2"/>
    <mergeCell ref="RTC1:RTC2"/>
    <mergeCell ref="RTD1:RTD2"/>
    <mergeCell ref="RTE1:RTE2"/>
    <mergeCell ref="RTF1:RTF2"/>
    <mergeCell ref="RTG1:RTG2"/>
    <mergeCell ref="RTH1:RTH2"/>
    <mergeCell ref="RSW1:RSW2"/>
    <mergeCell ref="RSX1:RSX2"/>
    <mergeCell ref="RSY1:RSY2"/>
    <mergeCell ref="RSZ1:RSZ2"/>
    <mergeCell ref="RTA1:RTA2"/>
    <mergeCell ref="RTB1:RTB2"/>
    <mergeCell ref="RSQ1:RSQ2"/>
    <mergeCell ref="RSR1:RSR2"/>
    <mergeCell ref="RSS1:RSS2"/>
    <mergeCell ref="RST1:RST2"/>
    <mergeCell ref="RSU1:RSU2"/>
    <mergeCell ref="RSV1:RSV2"/>
    <mergeCell ref="RSK1:RSK2"/>
    <mergeCell ref="RSL1:RSL2"/>
    <mergeCell ref="RSM1:RSM2"/>
    <mergeCell ref="RSN1:RSN2"/>
    <mergeCell ref="RSO1:RSO2"/>
    <mergeCell ref="RSP1:RSP2"/>
    <mergeCell ref="RSE1:RSE2"/>
    <mergeCell ref="RSF1:RSF2"/>
    <mergeCell ref="RSG1:RSG2"/>
    <mergeCell ref="RSH1:RSH2"/>
    <mergeCell ref="RSI1:RSI2"/>
    <mergeCell ref="RSJ1:RSJ2"/>
    <mergeCell ref="RRY1:RRY2"/>
    <mergeCell ref="RRZ1:RRZ2"/>
    <mergeCell ref="RSA1:RSA2"/>
    <mergeCell ref="RSB1:RSB2"/>
    <mergeCell ref="RSC1:RSC2"/>
    <mergeCell ref="RSD1:RSD2"/>
    <mergeCell ref="RRS1:RRS2"/>
    <mergeCell ref="RRT1:RRT2"/>
    <mergeCell ref="RRU1:RRU2"/>
    <mergeCell ref="RRV1:RRV2"/>
    <mergeCell ref="RRW1:RRW2"/>
    <mergeCell ref="RRX1:RRX2"/>
    <mergeCell ref="RRM1:RRM2"/>
    <mergeCell ref="RRN1:RRN2"/>
    <mergeCell ref="RRO1:RRO2"/>
    <mergeCell ref="RRP1:RRP2"/>
    <mergeCell ref="RRQ1:RRQ2"/>
    <mergeCell ref="RRR1:RRR2"/>
    <mergeCell ref="RRG1:RRG2"/>
    <mergeCell ref="RRH1:RRH2"/>
    <mergeCell ref="RRI1:RRI2"/>
    <mergeCell ref="RRJ1:RRJ2"/>
    <mergeCell ref="RRK1:RRK2"/>
    <mergeCell ref="RRL1:RRL2"/>
    <mergeCell ref="RRA1:RRA2"/>
    <mergeCell ref="RRB1:RRB2"/>
    <mergeCell ref="RRC1:RRC2"/>
    <mergeCell ref="RRD1:RRD2"/>
    <mergeCell ref="RRE1:RRE2"/>
    <mergeCell ref="RRF1:RRF2"/>
    <mergeCell ref="RQU1:RQU2"/>
    <mergeCell ref="RQV1:RQV2"/>
    <mergeCell ref="RQW1:RQW2"/>
    <mergeCell ref="RQX1:RQX2"/>
    <mergeCell ref="RQY1:RQY2"/>
    <mergeCell ref="RQZ1:RQZ2"/>
    <mergeCell ref="RQO1:RQO2"/>
    <mergeCell ref="RQP1:RQP2"/>
    <mergeCell ref="RQQ1:RQQ2"/>
    <mergeCell ref="RQR1:RQR2"/>
    <mergeCell ref="RQS1:RQS2"/>
    <mergeCell ref="RQT1:RQT2"/>
    <mergeCell ref="RQI1:RQI2"/>
    <mergeCell ref="RQJ1:RQJ2"/>
    <mergeCell ref="RQK1:RQK2"/>
    <mergeCell ref="RQL1:RQL2"/>
    <mergeCell ref="RQM1:RQM2"/>
    <mergeCell ref="RQN1:RQN2"/>
    <mergeCell ref="RQC1:RQC2"/>
    <mergeCell ref="RQD1:RQD2"/>
    <mergeCell ref="RQE1:RQE2"/>
    <mergeCell ref="RQF1:RQF2"/>
    <mergeCell ref="RQG1:RQG2"/>
    <mergeCell ref="RQH1:RQH2"/>
    <mergeCell ref="RPW1:RPW2"/>
    <mergeCell ref="RPX1:RPX2"/>
    <mergeCell ref="RPY1:RPY2"/>
    <mergeCell ref="RPZ1:RPZ2"/>
    <mergeCell ref="RQA1:RQA2"/>
    <mergeCell ref="RQB1:RQB2"/>
    <mergeCell ref="RPQ1:RPQ2"/>
    <mergeCell ref="RPR1:RPR2"/>
    <mergeCell ref="RPS1:RPS2"/>
    <mergeCell ref="RPT1:RPT2"/>
    <mergeCell ref="RPU1:RPU2"/>
    <mergeCell ref="RPV1:RPV2"/>
    <mergeCell ref="RPK1:RPK2"/>
    <mergeCell ref="RPL1:RPL2"/>
    <mergeCell ref="RPM1:RPM2"/>
    <mergeCell ref="RPN1:RPN2"/>
    <mergeCell ref="RPO1:RPO2"/>
    <mergeCell ref="RPP1:RPP2"/>
    <mergeCell ref="RPE1:RPE2"/>
    <mergeCell ref="RPF1:RPF2"/>
    <mergeCell ref="RPG1:RPG2"/>
    <mergeCell ref="RPH1:RPH2"/>
    <mergeCell ref="RPI1:RPI2"/>
    <mergeCell ref="RPJ1:RPJ2"/>
    <mergeCell ref="ROY1:ROY2"/>
    <mergeCell ref="ROZ1:ROZ2"/>
    <mergeCell ref="RPA1:RPA2"/>
    <mergeCell ref="RPB1:RPB2"/>
    <mergeCell ref="RPC1:RPC2"/>
    <mergeCell ref="RPD1:RPD2"/>
    <mergeCell ref="ROS1:ROS2"/>
    <mergeCell ref="ROT1:ROT2"/>
    <mergeCell ref="ROU1:ROU2"/>
    <mergeCell ref="ROV1:ROV2"/>
    <mergeCell ref="ROW1:ROW2"/>
    <mergeCell ref="ROX1:ROX2"/>
    <mergeCell ref="ROM1:ROM2"/>
    <mergeCell ref="RON1:RON2"/>
    <mergeCell ref="ROO1:ROO2"/>
    <mergeCell ref="ROP1:ROP2"/>
    <mergeCell ref="ROQ1:ROQ2"/>
    <mergeCell ref="ROR1:ROR2"/>
    <mergeCell ref="ROG1:ROG2"/>
    <mergeCell ref="ROH1:ROH2"/>
    <mergeCell ref="ROI1:ROI2"/>
    <mergeCell ref="ROJ1:ROJ2"/>
    <mergeCell ref="ROK1:ROK2"/>
    <mergeCell ref="ROL1:ROL2"/>
    <mergeCell ref="ROA1:ROA2"/>
    <mergeCell ref="ROB1:ROB2"/>
    <mergeCell ref="ROC1:ROC2"/>
    <mergeCell ref="ROD1:ROD2"/>
    <mergeCell ref="ROE1:ROE2"/>
    <mergeCell ref="ROF1:ROF2"/>
    <mergeCell ref="RNU1:RNU2"/>
    <mergeCell ref="RNV1:RNV2"/>
    <mergeCell ref="RNW1:RNW2"/>
    <mergeCell ref="RNX1:RNX2"/>
    <mergeCell ref="RNY1:RNY2"/>
    <mergeCell ref="RNZ1:RNZ2"/>
    <mergeCell ref="RNO1:RNO2"/>
    <mergeCell ref="RNP1:RNP2"/>
    <mergeCell ref="RNQ1:RNQ2"/>
    <mergeCell ref="RNR1:RNR2"/>
    <mergeCell ref="RNS1:RNS2"/>
    <mergeCell ref="RNT1:RNT2"/>
    <mergeCell ref="RNI1:RNI2"/>
    <mergeCell ref="RNJ1:RNJ2"/>
    <mergeCell ref="RNK1:RNK2"/>
    <mergeCell ref="RNL1:RNL2"/>
    <mergeCell ref="RNM1:RNM2"/>
    <mergeCell ref="RNN1:RNN2"/>
    <mergeCell ref="RNC1:RNC2"/>
    <mergeCell ref="RND1:RND2"/>
    <mergeCell ref="RNE1:RNE2"/>
    <mergeCell ref="RNF1:RNF2"/>
    <mergeCell ref="RNG1:RNG2"/>
    <mergeCell ref="RNH1:RNH2"/>
    <mergeCell ref="RMW1:RMW2"/>
    <mergeCell ref="RMX1:RMX2"/>
    <mergeCell ref="RMY1:RMY2"/>
    <mergeCell ref="RMZ1:RMZ2"/>
    <mergeCell ref="RNA1:RNA2"/>
    <mergeCell ref="RNB1:RNB2"/>
    <mergeCell ref="RMQ1:RMQ2"/>
    <mergeCell ref="RMR1:RMR2"/>
    <mergeCell ref="RMS1:RMS2"/>
    <mergeCell ref="RMT1:RMT2"/>
    <mergeCell ref="RMU1:RMU2"/>
    <mergeCell ref="RMV1:RMV2"/>
    <mergeCell ref="RMK1:RMK2"/>
    <mergeCell ref="RML1:RML2"/>
    <mergeCell ref="RMM1:RMM2"/>
    <mergeCell ref="RMN1:RMN2"/>
    <mergeCell ref="RMO1:RMO2"/>
    <mergeCell ref="RMP1:RMP2"/>
    <mergeCell ref="RME1:RME2"/>
    <mergeCell ref="RMF1:RMF2"/>
    <mergeCell ref="RMG1:RMG2"/>
    <mergeCell ref="RMH1:RMH2"/>
    <mergeCell ref="RMI1:RMI2"/>
    <mergeCell ref="RMJ1:RMJ2"/>
    <mergeCell ref="RLY1:RLY2"/>
    <mergeCell ref="RLZ1:RLZ2"/>
    <mergeCell ref="RMA1:RMA2"/>
    <mergeCell ref="RMB1:RMB2"/>
    <mergeCell ref="RMC1:RMC2"/>
    <mergeCell ref="RMD1:RMD2"/>
    <mergeCell ref="RLS1:RLS2"/>
    <mergeCell ref="RLT1:RLT2"/>
    <mergeCell ref="RLU1:RLU2"/>
    <mergeCell ref="RLV1:RLV2"/>
    <mergeCell ref="RLW1:RLW2"/>
    <mergeCell ref="RLX1:RLX2"/>
    <mergeCell ref="RLM1:RLM2"/>
    <mergeCell ref="RLN1:RLN2"/>
    <mergeCell ref="RLO1:RLO2"/>
    <mergeCell ref="RLP1:RLP2"/>
    <mergeCell ref="RLQ1:RLQ2"/>
    <mergeCell ref="RLR1:RLR2"/>
    <mergeCell ref="RLG1:RLG2"/>
    <mergeCell ref="RLH1:RLH2"/>
    <mergeCell ref="RLI1:RLI2"/>
    <mergeCell ref="RLJ1:RLJ2"/>
    <mergeCell ref="RLK1:RLK2"/>
    <mergeCell ref="RLL1:RLL2"/>
    <mergeCell ref="RLA1:RLA2"/>
    <mergeCell ref="RLB1:RLB2"/>
    <mergeCell ref="RLC1:RLC2"/>
    <mergeCell ref="RLD1:RLD2"/>
    <mergeCell ref="RLE1:RLE2"/>
    <mergeCell ref="RLF1:RLF2"/>
    <mergeCell ref="RKU1:RKU2"/>
    <mergeCell ref="RKV1:RKV2"/>
    <mergeCell ref="RKW1:RKW2"/>
    <mergeCell ref="RKX1:RKX2"/>
    <mergeCell ref="RKY1:RKY2"/>
    <mergeCell ref="RKZ1:RKZ2"/>
    <mergeCell ref="RKO1:RKO2"/>
    <mergeCell ref="RKP1:RKP2"/>
    <mergeCell ref="RKQ1:RKQ2"/>
    <mergeCell ref="RKR1:RKR2"/>
    <mergeCell ref="RKS1:RKS2"/>
    <mergeCell ref="RKT1:RKT2"/>
    <mergeCell ref="RKI1:RKI2"/>
    <mergeCell ref="RKJ1:RKJ2"/>
    <mergeCell ref="RKK1:RKK2"/>
    <mergeCell ref="RKL1:RKL2"/>
    <mergeCell ref="RKM1:RKM2"/>
    <mergeCell ref="RKN1:RKN2"/>
    <mergeCell ref="RKC1:RKC2"/>
    <mergeCell ref="RKD1:RKD2"/>
    <mergeCell ref="RKE1:RKE2"/>
    <mergeCell ref="RKF1:RKF2"/>
    <mergeCell ref="RKG1:RKG2"/>
    <mergeCell ref="RKH1:RKH2"/>
    <mergeCell ref="RJW1:RJW2"/>
    <mergeCell ref="RJX1:RJX2"/>
    <mergeCell ref="RJY1:RJY2"/>
    <mergeCell ref="RJZ1:RJZ2"/>
    <mergeCell ref="RKA1:RKA2"/>
    <mergeCell ref="RKB1:RKB2"/>
    <mergeCell ref="RJQ1:RJQ2"/>
    <mergeCell ref="RJR1:RJR2"/>
    <mergeCell ref="RJS1:RJS2"/>
    <mergeCell ref="RJT1:RJT2"/>
    <mergeCell ref="RJU1:RJU2"/>
    <mergeCell ref="RJV1:RJV2"/>
    <mergeCell ref="RJK1:RJK2"/>
    <mergeCell ref="RJL1:RJL2"/>
    <mergeCell ref="RJM1:RJM2"/>
    <mergeCell ref="RJN1:RJN2"/>
    <mergeCell ref="RJO1:RJO2"/>
    <mergeCell ref="RJP1:RJP2"/>
    <mergeCell ref="RJE1:RJE2"/>
    <mergeCell ref="RJF1:RJF2"/>
    <mergeCell ref="RJG1:RJG2"/>
    <mergeCell ref="RJH1:RJH2"/>
    <mergeCell ref="RJI1:RJI2"/>
    <mergeCell ref="RJJ1:RJJ2"/>
    <mergeCell ref="RIY1:RIY2"/>
    <mergeCell ref="RIZ1:RIZ2"/>
    <mergeCell ref="RJA1:RJA2"/>
    <mergeCell ref="RJB1:RJB2"/>
    <mergeCell ref="RJC1:RJC2"/>
    <mergeCell ref="RJD1:RJD2"/>
    <mergeCell ref="RIS1:RIS2"/>
    <mergeCell ref="RIT1:RIT2"/>
    <mergeCell ref="RIU1:RIU2"/>
    <mergeCell ref="RIV1:RIV2"/>
    <mergeCell ref="RIW1:RIW2"/>
    <mergeCell ref="RIX1:RIX2"/>
    <mergeCell ref="RIM1:RIM2"/>
    <mergeCell ref="RIN1:RIN2"/>
    <mergeCell ref="RIO1:RIO2"/>
    <mergeCell ref="RIP1:RIP2"/>
    <mergeCell ref="RIQ1:RIQ2"/>
    <mergeCell ref="RIR1:RIR2"/>
    <mergeCell ref="RIG1:RIG2"/>
    <mergeCell ref="RIH1:RIH2"/>
    <mergeCell ref="RII1:RII2"/>
    <mergeCell ref="RIJ1:RIJ2"/>
    <mergeCell ref="RIK1:RIK2"/>
    <mergeCell ref="RIL1:RIL2"/>
    <mergeCell ref="RIA1:RIA2"/>
    <mergeCell ref="RIB1:RIB2"/>
    <mergeCell ref="RIC1:RIC2"/>
    <mergeCell ref="RID1:RID2"/>
    <mergeCell ref="RIE1:RIE2"/>
    <mergeCell ref="RIF1:RIF2"/>
    <mergeCell ref="RHU1:RHU2"/>
    <mergeCell ref="RHV1:RHV2"/>
    <mergeCell ref="RHW1:RHW2"/>
    <mergeCell ref="RHX1:RHX2"/>
    <mergeCell ref="RHY1:RHY2"/>
    <mergeCell ref="RHZ1:RHZ2"/>
    <mergeCell ref="RHO1:RHO2"/>
    <mergeCell ref="RHP1:RHP2"/>
    <mergeCell ref="RHQ1:RHQ2"/>
    <mergeCell ref="RHR1:RHR2"/>
    <mergeCell ref="RHS1:RHS2"/>
    <mergeCell ref="RHT1:RHT2"/>
    <mergeCell ref="RHI1:RHI2"/>
    <mergeCell ref="RHJ1:RHJ2"/>
    <mergeCell ref="RHK1:RHK2"/>
    <mergeCell ref="RHL1:RHL2"/>
    <mergeCell ref="RHM1:RHM2"/>
    <mergeCell ref="RHN1:RHN2"/>
    <mergeCell ref="RHC1:RHC2"/>
    <mergeCell ref="RHD1:RHD2"/>
    <mergeCell ref="RHE1:RHE2"/>
    <mergeCell ref="RHF1:RHF2"/>
    <mergeCell ref="RHG1:RHG2"/>
    <mergeCell ref="RHH1:RHH2"/>
    <mergeCell ref="RGW1:RGW2"/>
    <mergeCell ref="RGX1:RGX2"/>
    <mergeCell ref="RGY1:RGY2"/>
    <mergeCell ref="RGZ1:RGZ2"/>
    <mergeCell ref="RHA1:RHA2"/>
    <mergeCell ref="RHB1:RHB2"/>
    <mergeCell ref="RGQ1:RGQ2"/>
    <mergeCell ref="RGR1:RGR2"/>
    <mergeCell ref="RGS1:RGS2"/>
    <mergeCell ref="RGT1:RGT2"/>
    <mergeCell ref="RGU1:RGU2"/>
    <mergeCell ref="RGV1:RGV2"/>
    <mergeCell ref="RGK1:RGK2"/>
    <mergeCell ref="RGL1:RGL2"/>
    <mergeCell ref="RGM1:RGM2"/>
    <mergeCell ref="RGN1:RGN2"/>
    <mergeCell ref="RGO1:RGO2"/>
    <mergeCell ref="RGP1:RGP2"/>
    <mergeCell ref="RGE1:RGE2"/>
    <mergeCell ref="RGF1:RGF2"/>
    <mergeCell ref="RGG1:RGG2"/>
    <mergeCell ref="RGH1:RGH2"/>
    <mergeCell ref="RGI1:RGI2"/>
    <mergeCell ref="RGJ1:RGJ2"/>
    <mergeCell ref="RFY1:RFY2"/>
    <mergeCell ref="RFZ1:RFZ2"/>
    <mergeCell ref="RGA1:RGA2"/>
    <mergeCell ref="RGB1:RGB2"/>
    <mergeCell ref="RGC1:RGC2"/>
    <mergeCell ref="RGD1:RGD2"/>
    <mergeCell ref="RFS1:RFS2"/>
    <mergeCell ref="RFT1:RFT2"/>
    <mergeCell ref="RFU1:RFU2"/>
    <mergeCell ref="RFV1:RFV2"/>
    <mergeCell ref="RFW1:RFW2"/>
    <mergeCell ref="RFX1:RFX2"/>
    <mergeCell ref="RFM1:RFM2"/>
    <mergeCell ref="RFN1:RFN2"/>
    <mergeCell ref="RFO1:RFO2"/>
    <mergeCell ref="RFP1:RFP2"/>
    <mergeCell ref="RFQ1:RFQ2"/>
    <mergeCell ref="RFR1:RFR2"/>
    <mergeCell ref="RFG1:RFG2"/>
    <mergeCell ref="RFH1:RFH2"/>
    <mergeCell ref="RFI1:RFI2"/>
    <mergeCell ref="RFJ1:RFJ2"/>
    <mergeCell ref="RFK1:RFK2"/>
    <mergeCell ref="RFL1:RFL2"/>
    <mergeCell ref="RFA1:RFA2"/>
    <mergeCell ref="RFB1:RFB2"/>
    <mergeCell ref="RFC1:RFC2"/>
    <mergeCell ref="RFD1:RFD2"/>
    <mergeCell ref="RFE1:RFE2"/>
    <mergeCell ref="RFF1:RFF2"/>
    <mergeCell ref="REU1:REU2"/>
    <mergeCell ref="REV1:REV2"/>
    <mergeCell ref="REW1:REW2"/>
    <mergeCell ref="REX1:REX2"/>
    <mergeCell ref="REY1:REY2"/>
    <mergeCell ref="REZ1:REZ2"/>
    <mergeCell ref="REO1:REO2"/>
    <mergeCell ref="REP1:REP2"/>
    <mergeCell ref="REQ1:REQ2"/>
    <mergeCell ref="RER1:RER2"/>
    <mergeCell ref="RES1:RES2"/>
    <mergeCell ref="RET1:RET2"/>
    <mergeCell ref="REI1:REI2"/>
    <mergeCell ref="REJ1:REJ2"/>
    <mergeCell ref="REK1:REK2"/>
    <mergeCell ref="REL1:REL2"/>
    <mergeCell ref="REM1:REM2"/>
    <mergeCell ref="REN1:REN2"/>
    <mergeCell ref="REC1:REC2"/>
    <mergeCell ref="RED1:RED2"/>
    <mergeCell ref="REE1:REE2"/>
    <mergeCell ref="REF1:REF2"/>
    <mergeCell ref="REG1:REG2"/>
    <mergeCell ref="REH1:REH2"/>
    <mergeCell ref="RDW1:RDW2"/>
    <mergeCell ref="RDX1:RDX2"/>
    <mergeCell ref="RDY1:RDY2"/>
    <mergeCell ref="RDZ1:RDZ2"/>
    <mergeCell ref="REA1:REA2"/>
    <mergeCell ref="REB1:REB2"/>
    <mergeCell ref="RDQ1:RDQ2"/>
    <mergeCell ref="RDR1:RDR2"/>
    <mergeCell ref="RDS1:RDS2"/>
    <mergeCell ref="RDT1:RDT2"/>
    <mergeCell ref="RDU1:RDU2"/>
    <mergeCell ref="RDV1:RDV2"/>
    <mergeCell ref="RDK1:RDK2"/>
    <mergeCell ref="RDL1:RDL2"/>
    <mergeCell ref="RDM1:RDM2"/>
    <mergeCell ref="RDN1:RDN2"/>
    <mergeCell ref="RDO1:RDO2"/>
    <mergeCell ref="RDP1:RDP2"/>
    <mergeCell ref="RDE1:RDE2"/>
    <mergeCell ref="RDF1:RDF2"/>
    <mergeCell ref="RDG1:RDG2"/>
    <mergeCell ref="RDH1:RDH2"/>
    <mergeCell ref="RDI1:RDI2"/>
    <mergeCell ref="RDJ1:RDJ2"/>
    <mergeCell ref="RCY1:RCY2"/>
    <mergeCell ref="RCZ1:RCZ2"/>
    <mergeCell ref="RDA1:RDA2"/>
    <mergeCell ref="RDB1:RDB2"/>
    <mergeCell ref="RDC1:RDC2"/>
    <mergeCell ref="RDD1:RDD2"/>
    <mergeCell ref="RCS1:RCS2"/>
    <mergeCell ref="RCT1:RCT2"/>
    <mergeCell ref="RCU1:RCU2"/>
    <mergeCell ref="RCV1:RCV2"/>
    <mergeCell ref="RCW1:RCW2"/>
    <mergeCell ref="RCX1:RCX2"/>
    <mergeCell ref="RCM1:RCM2"/>
    <mergeCell ref="RCN1:RCN2"/>
    <mergeCell ref="RCO1:RCO2"/>
    <mergeCell ref="RCP1:RCP2"/>
    <mergeCell ref="RCQ1:RCQ2"/>
    <mergeCell ref="RCR1:RCR2"/>
    <mergeCell ref="RCG1:RCG2"/>
    <mergeCell ref="RCH1:RCH2"/>
    <mergeCell ref="RCI1:RCI2"/>
    <mergeCell ref="RCJ1:RCJ2"/>
    <mergeCell ref="RCK1:RCK2"/>
    <mergeCell ref="RCL1:RCL2"/>
    <mergeCell ref="RCA1:RCA2"/>
    <mergeCell ref="RCB1:RCB2"/>
    <mergeCell ref="RCC1:RCC2"/>
    <mergeCell ref="RCD1:RCD2"/>
    <mergeCell ref="RCE1:RCE2"/>
    <mergeCell ref="RCF1:RCF2"/>
    <mergeCell ref="RBU1:RBU2"/>
    <mergeCell ref="RBV1:RBV2"/>
    <mergeCell ref="RBW1:RBW2"/>
    <mergeCell ref="RBX1:RBX2"/>
    <mergeCell ref="RBY1:RBY2"/>
    <mergeCell ref="RBZ1:RBZ2"/>
    <mergeCell ref="RBO1:RBO2"/>
    <mergeCell ref="RBP1:RBP2"/>
    <mergeCell ref="RBQ1:RBQ2"/>
    <mergeCell ref="RBR1:RBR2"/>
    <mergeCell ref="RBS1:RBS2"/>
    <mergeCell ref="RBT1:RBT2"/>
    <mergeCell ref="RBI1:RBI2"/>
    <mergeCell ref="RBJ1:RBJ2"/>
    <mergeCell ref="RBK1:RBK2"/>
    <mergeCell ref="RBL1:RBL2"/>
    <mergeCell ref="RBM1:RBM2"/>
    <mergeCell ref="RBN1:RBN2"/>
    <mergeCell ref="RBC1:RBC2"/>
    <mergeCell ref="RBD1:RBD2"/>
    <mergeCell ref="RBE1:RBE2"/>
    <mergeCell ref="RBF1:RBF2"/>
    <mergeCell ref="RBG1:RBG2"/>
    <mergeCell ref="RBH1:RBH2"/>
    <mergeCell ref="RAW1:RAW2"/>
    <mergeCell ref="RAX1:RAX2"/>
    <mergeCell ref="RAY1:RAY2"/>
    <mergeCell ref="RAZ1:RAZ2"/>
    <mergeCell ref="RBA1:RBA2"/>
    <mergeCell ref="RBB1:RBB2"/>
    <mergeCell ref="RAQ1:RAQ2"/>
    <mergeCell ref="RAR1:RAR2"/>
    <mergeCell ref="RAS1:RAS2"/>
    <mergeCell ref="RAT1:RAT2"/>
    <mergeCell ref="RAU1:RAU2"/>
    <mergeCell ref="RAV1:RAV2"/>
    <mergeCell ref="RAK1:RAK2"/>
    <mergeCell ref="RAL1:RAL2"/>
    <mergeCell ref="RAM1:RAM2"/>
    <mergeCell ref="RAN1:RAN2"/>
    <mergeCell ref="RAO1:RAO2"/>
    <mergeCell ref="RAP1:RAP2"/>
    <mergeCell ref="RAE1:RAE2"/>
    <mergeCell ref="RAF1:RAF2"/>
    <mergeCell ref="RAG1:RAG2"/>
    <mergeCell ref="RAH1:RAH2"/>
    <mergeCell ref="RAI1:RAI2"/>
    <mergeCell ref="RAJ1:RAJ2"/>
    <mergeCell ref="QZY1:QZY2"/>
    <mergeCell ref="QZZ1:QZZ2"/>
    <mergeCell ref="RAA1:RAA2"/>
    <mergeCell ref="RAB1:RAB2"/>
    <mergeCell ref="RAC1:RAC2"/>
    <mergeCell ref="RAD1:RAD2"/>
    <mergeCell ref="QZS1:QZS2"/>
    <mergeCell ref="QZT1:QZT2"/>
    <mergeCell ref="QZU1:QZU2"/>
    <mergeCell ref="QZV1:QZV2"/>
    <mergeCell ref="QZW1:QZW2"/>
    <mergeCell ref="QZX1:QZX2"/>
    <mergeCell ref="QZM1:QZM2"/>
    <mergeCell ref="QZN1:QZN2"/>
    <mergeCell ref="QZO1:QZO2"/>
    <mergeCell ref="QZP1:QZP2"/>
    <mergeCell ref="QZQ1:QZQ2"/>
    <mergeCell ref="QZR1:QZR2"/>
    <mergeCell ref="QZG1:QZG2"/>
    <mergeCell ref="QZH1:QZH2"/>
    <mergeCell ref="QZI1:QZI2"/>
    <mergeCell ref="QZJ1:QZJ2"/>
    <mergeCell ref="QZK1:QZK2"/>
    <mergeCell ref="QZL1:QZL2"/>
    <mergeCell ref="QZA1:QZA2"/>
    <mergeCell ref="QZB1:QZB2"/>
    <mergeCell ref="QZC1:QZC2"/>
    <mergeCell ref="QZD1:QZD2"/>
    <mergeCell ref="QZE1:QZE2"/>
    <mergeCell ref="QZF1:QZF2"/>
    <mergeCell ref="QYU1:QYU2"/>
    <mergeCell ref="QYV1:QYV2"/>
    <mergeCell ref="QYW1:QYW2"/>
    <mergeCell ref="QYX1:QYX2"/>
    <mergeCell ref="QYY1:QYY2"/>
    <mergeCell ref="QYZ1:QYZ2"/>
    <mergeCell ref="QYO1:QYO2"/>
    <mergeCell ref="QYP1:QYP2"/>
    <mergeCell ref="QYQ1:QYQ2"/>
    <mergeCell ref="QYR1:QYR2"/>
    <mergeCell ref="QYS1:QYS2"/>
    <mergeCell ref="QYT1:QYT2"/>
    <mergeCell ref="QYI1:QYI2"/>
    <mergeCell ref="QYJ1:QYJ2"/>
    <mergeCell ref="QYK1:QYK2"/>
    <mergeCell ref="QYL1:QYL2"/>
    <mergeCell ref="QYM1:QYM2"/>
    <mergeCell ref="QYN1:QYN2"/>
    <mergeCell ref="QYC1:QYC2"/>
    <mergeCell ref="QYD1:QYD2"/>
    <mergeCell ref="QYE1:QYE2"/>
    <mergeCell ref="QYF1:QYF2"/>
    <mergeCell ref="QYG1:QYG2"/>
    <mergeCell ref="QYH1:QYH2"/>
    <mergeCell ref="QXW1:QXW2"/>
    <mergeCell ref="QXX1:QXX2"/>
    <mergeCell ref="QXY1:QXY2"/>
    <mergeCell ref="QXZ1:QXZ2"/>
    <mergeCell ref="QYA1:QYA2"/>
    <mergeCell ref="QYB1:QYB2"/>
    <mergeCell ref="QXQ1:QXQ2"/>
    <mergeCell ref="QXR1:QXR2"/>
    <mergeCell ref="QXS1:QXS2"/>
    <mergeCell ref="QXT1:QXT2"/>
    <mergeCell ref="QXU1:QXU2"/>
    <mergeCell ref="QXV1:QXV2"/>
    <mergeCell ref="QXK1:QXK2"/>
    <mergeCell ref="QXL1:QXL2"/>
    <mergeCell ref="QXM1:QXM2"/>
    <mergeCell ref="QXN1:QXN2"/>
    <mergeCell ref="QXO1:QXO2"/>
    <mergeCell ref="QXP1:QXP2"/>
    <mergeCell ref="QXE1:QXE2"/>
    <mergeCell ref="QXF1:QXF2"/>
    <mergeCell ref="QXG1:QXG2"/>
    <mergeCell ref="QXH1:QXH2"/>
    <mergeCell ref="QXI1:QXI2"/>
    <mergeCell ref="QXJ1:QXJ2"/>
    <mergeCell ref="QWY1:QWY2"/>
    <mergeCell ref="QWZ1:QWZ2"/>
    <mergeCell ref="QXA1:QXA2"/>
    <mergeCell ref="QXB1:QXB2"/>
    <mergeCell ref="QXC1:QXC2"/>
    <mergeCell ref="QXD1:QXD2"/>
    <mergeCell ref="QWS1:QWS2"/>
    <mergeCell ref="QWT1:QWT2"/>
    <mergeCell ref="QWU1:QWU2"/>
    <mergeCell ref="QWV1:QWV2"/>
    <mergeCell ref="QWW1:QWW2"/>
    <mergeCell ref="QWX1:QWX2"/>
    <mergeCell ref="QWM1:QWM2"/>
    <mergeCell ref="QWN1:QWN2"/>
    <mergeCell ref="QWO1:QWO2"/>
    <mergeCell ref="QWP1:QWP2"/>
    <mergeCell ref="QWQ1:QWQ2"/>
    <mergeCell ref="QWR1:QWR2"/>
    <mergeCell ref="QWG1:QWG2"/>
    <mergeCell ref="QWH1:QWH2"/>
    <mergeCell ref="QWI1:QWI2"/>
    <mergeCell ref="QWJ1:QWJ2"/>
    <mergeCell ref="QWK1:QWK2"/>
    <mergeCell ref="QWL1:QWL2"/>
    <mergeCell ref="QWA1:QWA2"/>
    <mergeCell ref="QWB1:QWB2"/>
    <mergeCell ref="QWC1:QWC2"/>
    <mergeCell ref="QWD1:QWD2"/>
    <mergeCell ref="QWE1:QWE2"/>
    <mergeCell ref="QWF1:QWF2"/>
    <mergeCell ref="QVU1:QVU2"/>
    <mergeCell ref="QVV1:QVV2"/>
    <mergeCell ref="QVW1:QVW2"/>
    <mergeCell ref="QVX1:QVX2"/>
    <mergeCell ref="QVY1:QVY2"/>
    <mergeCell ref="QVZ1:QVZ2"/>
    <mergeCell ref="QVO1:QVO2"/>
    <mergeCell ref="QVP1:QVP2"/>
    <mergeCell ref="QVQ1:QVQ2"/>
    <mergeCell ref="QVR1:QVR2"/>
    <mergeCell ref="QVS1:QVS2"/>
    <mergeCell ref="QVT1:QVT2"/>
    <mergeCell ref="QVI1:QVI2"/>
    <mergeCell ref="QVJ1:QVJ2"/>
    <mergeCell ref="QVK1:QVK2"/>
    <mergeCell ref="QVL1:QVL2"/>
    <mergeCell ref="QVM1:QVM2"/>
    <mergeCell ref="QVN1:QVN2"/>
    <mergeCell ref="QVC1:QVC2"/>
    <mergeCell ref="QVD1:QVD2"/>
    <mergeCell ref="QVE1:QVE2"/>
    <mergeCell ref="QVF1:QVF2"/>
    <mergeCell ref="QVG1:QVG2"/>
    <mergeCell ref="QVH1:QVH2"/>
    <mergeCell ref="QUW1:QUW2"/>
    <mergeCell ref="QUX1:QUX2"/>
    <mergeCell ref="QUY1:QUY2"/>
    <mergeCell ref="QUZ1:QUZ2"/>
    <mergeCell ref="QVA1:QVA2"/>
    <mergeCell ref="QVB1:QVB2"/>
    <mergeCell ref="QUQ1:QUQ2"/>
    <mergeCell ref="QUR1:QUR2"/>
    <mergeCell ref="QUS1:QUS2"/>
    <mergeCell ref="QUT1:QUT2"/>
    <mergeCell ref="QUU1:QUU2"/>
    <mergeCell ref="QUV1:QUV2"/>
    <mergeCell ref="QUK1:QUK2"/>
    <mergeCell ref="QUL1:QUL2"/>
    <mergeCell ref="QUM1:QUM2"/>
    <mergeCell ref="QUN1:QUN2"/>
    <mergeCell ref="QUO1:QUO2"/>
    <mergeCell ref="QUP1:QUP2"/>
    <mergeCell ref="QUE1:QUE2"/>
    <mergeCell ref="QUF1:QUF2"/>
    <mergeCell ref="QUG1:QUG2"/>
    <mergeCell ref="QUH1:QUH2"/>
    <mergeCell ref="QUI1:QUI2"/>
    <mergeCell ref="QUJ1:QUJ2"/>
    <mergeCell ref="QTY1:QTY2"/>
    <mergeCell ref="QTZ1:QTZ2"/>
    <mergeCell ref="QUA1:QUA2"/>
    <mergeCell ref="QUB1:QUB2"/>
    <mergeCell ref="QUC1:QUC2"/>
    <mergeCell ref="QUD1:QUD2"/>
    <mergeCell ref="QTS1:QTS2"/>
    <mergeCell ref="QTT1:QTT2"/>
    <mergeCell ref="QTU1:QTU2"/>
    <mergeCell ref="QTV1:QTV2"/>
    <mergeCell ref="QTW1:QTW2"/>
    <mergeCell ref="QTX1:QTX2"/>
    <mergeCell ref="QTM1:QTM2"/>
    <mergeCell ref="QTN1:QTN2"/>
    <mergeCell ref="QTO1:QTO2"/>
    <mergeCell ref="QTP1:QTP2"/>
    <mergeCell ref="QTQ1:QTQ2"/>
    <mergeCell ref="QTR1:QTR2"/>
    <mergeCell ref="QTG1:QTG2"/>
    <mergeCell ref="QTH1:QTH2"/>
    <mergeCell ref="QTI1:QTI2"/>
    <mergeCell ref="QTJ1:QTJ2"/>
    <mergeCell ref="QTK1:QTK2"/>
    <mergeCell ref="QTL1:QTL2"/>
    <mergeCell ref="QTA1:QTA2"/>
    <mergeCell ref="QTB1:QTB2"/>
    <mergeCell ref="QTC1:QTC2"/>
    <mergeCell ref="QTD1:QTD2"/>
    <mergeCell ref="QTE1:QTE2"/>
    <mergeCell ref="QTF1:QTF2"/>
    <mergeCell ref="QSU1:QSU2"/>
    <mergeCell ref="QSV1:QSV2"/>
    <mergeCell ref="QSW1:QSW2"/>
    <mergeCell ref="QSX1:QSX2"/>
    <mergeCell ref="QSY1:QSY2"/>
    <mergeCell ref="QSZ1:QSZ2"/>
    <mergeCell ref="QSO1:QSO2"/>
    <mergeCell ref="QSP1:QSP2"/>
    <mergeCell ref="QSQ1:QSQ2"/>
    <mergeCell ref="QSR1:QSR2"/>
    <mergeCell ref="QSS1:QSS2"/>
    <mergeCell ref="QST1:QST2"/>
    <mergeCell ref="QSI1:QSI2"/>
    <mergeCell ref="QSJ1:QSJ2"/>
    <mergeCell ref="QSK1:QSK2"/>
    <mergeCell ref="QSL1:QSL2"/>
    <mergeCell ref="QSM1:QSM2"/>
    <mergeCell ref="QSN1:QSN2"/>
    <mergeCell ref="QSC1:QSC2"/>
    <mergeCell ref="QSD1:QSD2"/>
    <mergeCell ref="QSE1:QSE2"/>
    <mergeCell ref="QSF1:QSF2"/>
    <mergeCell ref="QSG1:QSG2"/>
    <mergeCell ref="QSH1:QSH2"/>
    <mergeCell ref="QRW1:QRW2"/>
    <mergeCell ref="QRX1:QRX2"/>
    <mergeCell ref="QRY1:QRY2"/>
    <mergeCell ref="QRZ1:QRZ2"/>
    <mergeCell ref="QSA1:QSA2"/>
    <mergeCell ref="QSB1:QSB2"/>
    <mergeCell ref="QRQ1:QRQ2"/>
    <mergeCell ref="QRR1:QRR2"/>
    <mergeCell ref="QRS1:QRS2"/>
    <mergeCell ref="QRT1:QRT2"/>
    <mergeCell ref="QRU1:QRU2"/>
    <mergeCell ref="QRV1:QRV2"/>
    <mergeCell ref="QRK1:QRK2"/>
    <mergeCell ref="QRL1:QRL2"/>
    <mergeCell ref="QRM1:QRM2"/>
    <mergeCell ref="QRN1:QRN2"/>
    <mergeCell ref="QRO1:QRO2"/>
    <mergeCell ref="QRP1:QRP2"/>
    <mergeCell ref="QRE1:QRE2"/>
    <mergeCell ref="QRF1:QRF2"/>
    <mergeCell ref="QRG1:QRG2"/>
    <mergeCell ref="QRH1:QRH2"/>
    <mergeCell ref="QRI1:QRI2"/>
    <mergeCell ref="QRJ1:QRJ2"/>
    <mergeCell ref="QQY1:QQY2"/>
    <mergeCell ref="QQZ1:QQZ2"/>
    <mergeCell ref="QRA1:QRA2"/>
    <mergeCell ref="QRB1:QRB2"/>
    <mergeCell ref="QRC1:QRC2"/>
    <mergeCell ref="QRD1:QRD2"/>
    <mergeCell ref="QQS1:QQS2"/>
    <mergeCell ref="QQT1:QQT2"/>
    <mergeCell ref="QQU1:QQU2"/>
    <mergeCell ref="QQV1:QQV2"/>
    <mergeCell ref="QQW1:QQW2"/>
    <mergeCell ref="QQX1:QQX2"/>
    <mergeCell ref="QQM1:QQM2"/>
    <mergeCell ref="QQN1:QQN2"/>
    <mergeCell ref="QQO1:QQO2"/>
    <mergeCell ref="QQP1:QQP2"/>
    <mergeCell ref="QQQ1:QQQ2"/>
    <mergeCell ref="QQR1:QQR2"/>
    <mergeCell ref="QQG1:QQG2"/>
    <mergeCell ref="QQH1:QQH2"/>
    <mergeCell ref="QQI1:QQI2"/>
    <mergeCell ref="QQJ1:QQJ2"/>
    <mergeCell ref="QQK1:QQK2"/>
    <mergeCell ref="QQL1:QQL2"/>
    <mergeCell ref="QQA1:QQA2"/>
    <mergeCell ref="QQB1:QQB2"/>
    <mergeCell ref="QQC1:QQC2"/>
    <mergeCell ref="QQD1:QQD2"/>
    <mergeCell ref="QQE1:QQE2"/>
    <mergeCell ref="QQF1:QQF2"/>
    <mergeCell ref="QPU1:QPU2"/>
    <mergeCell ref="QPV1:QPV2"/>
    <mergeCell ref="QPW1:QPW2"/>
    <mergeCell ref="QPX1:QPX2"/>
    <mergeCell ref="QPY1:QPY2"/>
    <mergeCell ref="QPZ1:QPZ2"/>
    <mergeCell ref="QPO1:QPO2"/>
    <mergeCell ref="QPP1:QPP2"/>
    <mergeCell ref="QPQ1:QPQ2"/>
    <mergeCell ref="QPR1:QPR2"/>
    <mergeCell ref="QPS1:QPS2"/>
    <mergeCell ref="QPT1:QPT2"/>
    <mergeCell ref="QPI1:QPI2"/>
    <mergeCell ref="QPJ1:QPJ2"/>
    <mergeCell ref="QPK1:QPK2"/>
    <mergeCell ref="QPL1:QPL2"/>
    <mergeCell ref="QPM1:QPM2"/>
    <mergeCell ref="QPN1:QPN2"/>
    <mergeCell ref="QPC1:QPC2"/>
    <mergeCell ref="QPD1:QPD2"/>
    <mergeCell ref="QPE1:QPE2"/>
    <mergeCell ref="QPF1:QPF2"/>
    <mergeCell ref="QPG1:QPG2"/>
    <mergeCell ref="QPH1:QPH2"/>
    <mergeCell ref="QOW1:QOW2"/>
    <mergeCell ref="QOX1:QOX2"/>
    <mergeCell ref="QOY1:QOY2"/>
    <mergeCell ref="QOZ1:QOZ2"/>
    <mergeCell ref="QPA1:QPA2"/>
    <mergeCell ref="QPB1:QPB2"/>
    <mergeCell ref="QOQ1:QOQ2"/>
    <mergeCell ref="QOR1:QOR2"/>
    <mergeCell ref="QOS1:QOS2"/>
    <mergeCell ref="QOT1:QOT2"/>
    <mergeCell ref="QOU1:QOU2"/>
    <mergeCell ref="QOV1:QOV2"/>
    <mergeCell ref="QOK1:QOK2"/>
    <mergeCell ref="QOL1:QOL2"/>
    <mergeCell ref="QOM1:QOM2"/>
    <mergeCell ref="QON1:QON2"/>
    <mergeCell ref="QOO1:QOO2"/>
    <mergeCell ref="QOP1:QOP2"/>
    <mergeCell ref="QOE1:QOE2"/>
    <mergeCell ref="QOF1:QOF2"/>
    <mergeCell ref="QOG1:QOG2"/>
    <mergeCell ref="QOH1:QOH2"/>
    <mergeCell ref="QOI1:QOI2"/>
    <mergeCell ref="QOJ1:QOJ2"/>
    <mergeCell ref="QNY1:QNY2"/>
    <mergeCell ref="QNZ1:QNZ2"/>
    <mergeCell ref="QOA1:QOA2"/>
    <mergeCell ref="QOB1:QOB2"/>
    <mergeCell ref="QOC1:QOC2"/>
    <mergeCell ref="QOD1:QOD2"/>
    <mergeCell ref="QNS1:QNS2"/>
    <mergeCell ref="QNT1:QNT2"/>
    <mergeCell ref="QNU1:QNU2"/>
    <mergeCell ref="QNV1:QNV2"/>
    <mergeCell ref="QNW1:QNW2"/>
    <mergeCell ref="QNX1:QNX2"/>
    <mergeCell ref="QNM1:QNM2"/>
    <mergeCell ref="QNN1:QNN2"/>
    <mergeCell ref="QNO1:QNO2"/>
    <mergeCell ref="QNP1:QNP2"/>
    <mergeCell ref="QNQ1:QNQ2"/>
    <mergeCell ref="QNR1:QNR2"/>
    <mergeCell ref="QNG1:QNG2"/>
    <mergeCell ref="QNH1:QNH2"/>
    <mergeCell ref="QNI1:QNI2"/>
    <mergeCell ref="QNJ1:QNJ2"/>
    <mergeCell ref="QNK1:QNK2"/>
    <mergeCell ref="QNL1:QNL2"/>
    <mergeCell ref="QNA1:QNA2"/>
    <mergeCell ref="QNB1:QNB2"/>
    <mergeCell ref="QNC1:QNC2"/>
    <mergeCell ref="QND1:QND2"/>
    <mergeCell ref="QNE1:QNE2"/>
    <mergeCell ref="QNF1:QNF2"/>
    <mergeCell ref="QMU1:QMU2"/>
    <mergeCell ref="QMV1:QMV2"/>
    <mergeCell ref="QMW1:QMW2"/>
    <mergeCell ref="QMX1:QMX2"/>
    <mergeCell ref="QMY1:QMY2"/>
    <mergeCell ref="QMZ1:QMZ2"/>
    <mergeCell ref="QMO1:QMO2"/>
    <mergeCell ref="QMP1:QMP2"/>
    <mergeCell ref="QMQ1:QMQ2"/>
    <mergeCell ref="QMR1:QMR2"/>
    <mergeCell ref="QMS1:QMS2"/>
    <mergeCell ref="QMT1:QMT2"/>
    <mergeCell ref="QMI1:QMI2"/>
    <mergeCell ref="QMJ1:QMJ2"/>
    <mergeCell ref="QMK1:QMK2"/>
    <mergeCell ref="QML1:QML2"/>
    <mergeCell ref="QMM1:QMM2"/>
    <mergeCell ref="QMN1:QMN2"/>
    <mergeCell ref="QMC1:QMC2"/>
    <mergeCell ref="QMD1:QMD2"/>
    <mergeCell ref="QME1:QME2"/>
    <mergeCell ref="QMF1:QMF2"/>
    <mergeCell ref="QMG1:QMG2"/>
    <mergeCell ref="QMH1:QMH2"/>
    <mergeCell ref="QLW1:QLW2"/>
    <mergeCell ref="QLX1:QLX2"/>
    <mergeCell ref="QLY1:QLY2"/>
    <mergeCell ref="QLZ1:QLZ2"/>
    <mergeCell ref="QMA1:QMA2"/>
    <mergeCell ref="QMB1:QMB2"/>
    <mergeCell ref="QLQ1:QLQ2"/>
    <mergeCell ref="QLR1:QLR2"/>
    <mergeCell ref="QLS1:QLS2"/>
    <mergeCell ref="QLT1:QLT2"/>
    <mergeCell ref="QLU1:QLU2"/>
    <mergeCell ref="QLV1:QLV2"/>
    <mergeCell ref="QLK1:QLK2"/>
    <mergeCell ref="QLL1:QLL2"/>
    <mergeCell ref="QLM1:QLM2"/>
    <mergeCell ref="QLN1:QLN2"/>
    <mergeCell ref="QLO1:QLO2"/>
    <mergeCell ref="QLP1:QLP2"/>
    <mergeCell ref="QLE1:QLE2"/>
    <mergeCell ref="QLF1:QLF2"/>
    <mergeCell ref="QLG1:QLG2"/>
    <mergeCell ref="QLH1:QLH2"/>
    <mergeCell ref="QLI1:QLI2"/>
    <mergeCell ref="QLJ1:QLJ2"/>
    <mergeCell ref="QKY1:QKY2"/>
    <mergeCell ref="QKZ1:QKZ2"/>
    <mergeCell ref="QLA1:QLA2"/>
    <mergeCell ref="QLB1:QLB2"/>
    <mergeCell ref="QLC1:QLC2"/>
    <mergeCell ref="QLD1:QLD2"/>
    <mergeCell ref="QKS1:QKS2"/>
    <mergeCell ref="QKT1:QKT2"/>
    <mergeCell ref="QKU1:QKU2"/>
    <mergeCell ref="QKV1:QKV2"/>
    <mergeCell ref="QKW1:QKW2"/>
    <mergeCell ref="QKX1:QKX2"/>
    <mergeCell ref="QKM1:QKM2"/>
    <mergeCell ref="QKN1:QKN2"/>
    <mergeCell ref="QKO1:QKO2"/>
    <mergeCell ref="QKP1:QKP2"/>
    <mergeCell ref="QKQ1:QKQ2"/>
    <mergeCell ref="QKR1:QKR2"/>
    <mergeCell ref="QKG1:QKG2"/>
    <mergeCell ref="QKH1:QKH2"/>
    <mergeCell ref="QKI1:QKI2"/>
    <mergeCell ref="QKJ1:QKJ2"/>
    <mergeCell ref="QKK1:QKK2"/>
    <mergeCell ref="QKL1:QKL2"/>
    <mergeCell ref="QKA1:QKA2"/>
    <mergeCell ref="QKB1:QKB2"/>
    <mergeCell ref="QKC1:QKC2"/>
    <mergeCell ref="QKD1:QKD2"/>
    <mergeCell ref="QKE1:QKE2"/>
    <mergeCell ref="QKF1:QKF2"/>
    <mergeCell ref="QJU1:QJU2"/>
    <mergeCell ref="QJV1:QJV2"/>
    <mergeCell ref="QJW1:QJW2"/>
    <mergeCell ref="QJX1:QJX2"/>
    <mergeCell ref="QJY1:QJY2"/>
    <mergeCell ref="QJZ1:QJZ2"/>
    <mergeCell ref="QJO1:QJO2"/>
    <mergeCell ref="QJP1:QJP2"/>
    <mergeCell ref="QJQ1:QJQ2"/>
    <mergeCell ref="QJR1:QJR2"/>
    <mergeCell ref="QJS1:QJS2"/>
    <mergeCell ref="QJT1:QJT2"/>
    <mergeCell ref="QJI1:QJI2"/>
    <mergeCell ref="QJJ1:QJJ2"/>
    <mergeCell ref="QJK1:QJK2"/>
    <mergeCell ref="QJL1:QJL2"/>
    <mergeCell ref="QJM1:QJM2"/>
    <mergeCell ref="QJN1:QJN2"/>
    <mergeCell ref="QJC1:QJC2"/>
    <mergeCell ref="QJD1:QJD2"/>
    <mergeCell ref="QJE1:QJE2"/>
    <mergeCell ref="QJF1:QJF2"/>
    <mergeCell ref="QJG1:QJG2"/>
    <mergeCell ref="QJH1:QJH2"/>
    <mergeCell ref="QIW1:QIW2"/>
    <mergeCell ref="QIX1:QIX2"/>
    <mergeCell ref="QIY1:QIY2"/>
    <mergeCell ref="QIZ1:QIZ2"/>
    <mergeCell ref="QJA1:QJA2"/>
    <mergeCell ref="QJB1:QJB2"/>
    <mergeCell ref="QIQ1:QIQ2"/>
    <mergeCell ref="QIR1:QIR2"/>
    <mergeCell ref="QIS1:QIS2"/>
    <mergeCell ref="QIT1:QIT2"/>
    <mergeCell ref="QIU1:QIU2"/>
    <mergeCell ref="QIV1:QIV2"/>
    <mergeCell ref="QIK1:QIK2"/>
    <mergeCell ref="QIL1:QIL2"/>
    <mergeCell ref="QIM1:QIM2"/>
    <mergeCell ref="QIN1:QIN2"/>
    <mergeCell ref="QIO1:QIO2"/>
    <mergeCell ref="QIP1:QIP2"/>
    <mergeCell ref="QIE1:QIE2"/>
    <mergeCell ref="QIF1:QIF2"/>
    <mergeCell ref="QIG1:QIG2"/>
    <mergeCell ref="QIH1:QIH2"/>
    <mergeCell ref="QII1:QII2"/>
    <mergeCell ref="QIJ1:QIJ2"/>
    <mergeCell ref="QHY1:QHY2"/>
    <mergeCell ref="QHZ1:QHZ2"/>
    <mergeCell ref="QIA1:QIA2"/>
    <mergeCell ref="QIB1:QIB2"/>
    <mergeCell ref="QIC1:QIC2"/>
    <mergeCell ref="QID1:QID2"/>
    <mergeCell ref="QHS1:QHS2"/>
    <mergeCell ref="QHT1:QHT2"/>
    <mergeCell ref="QHU1:QHU2"/>
    <mergeCell ref="QHV1:QHV2"/>
    <mergeCell ref="QHW1:QHW2"/>
    <mergeCell ref="QHX1:QHX2"/>
    <mergeCell ref="QHM1:QHM2"/>
    <mergeCell ref="QHN1:QHN2"/>
    <mergeCell ref="QHO1:QHO2"/>
    <mergeCell ref="QHP1:QHP2"/>
    <mergeCell ref="QHQ1:QHQ2"/>
    <mergeCell ref="QHR1:QHR2"/>
    <mergeCell ref="QHG1:QHG2"/>
    <mergeCell ref="QHH1:QHH2"/>
    <mergeCell ref="QHI1:QHI2"/>
    <mergeCell ref="QHJ1:QHJ2"/>
    <mergeCell ref="QHK1:QHK2"/>
    <mergeCell ref="QHL1:QHL2"/>
    <mergeCell ref="QHA1:QHA2"/>
    <mergeCell ref="QHB1:QHB2"/>
    <mergeCell ref="QHC1:QHC2"/>
    <mergeCell ref="QHD1:QHD2"/>
    <mergeCell ref="QHE1:QHE2"/>
    <mergeCell ref="QHF1:QHF2"/>
    <mergeCell ref="QGU1:QGU2"/>
    <mergeCell ref="QGV1:QGV2"/>
    <mergeCell ref="QGW1:QGW2"/>
    <mergeCell ref="QGX1:QGX2"/>
    <mergeCell ref="QGY1:QGY2"/>
    <mergeCell ref="QGZ1:QGZ2"/>
    <mergeCell ref="QGO1:QGO2"/>
    <mergeCell ref="QGP1:QGP2"/>
    <mergeCell ref="QGQ1:QGQ2"/>
    <mergeCell ref="QGR1:QGR2"/>
    <mergeCell ref="QGS1:QGS2"/>
    <mergeCell ref="QGT1:QGT2"/>
    <mergeCell ref="QGI1:QGI2"/>
    <mergeCell ref="QGJ1:QGJ2"/>
    <mergeCell ref="QGK1:QGK2"/>
    <mergeCell ref="QGL1:QGL2"/>
    <mergeCell ref="QGM1:QGM2"/>
    <mergeCell ref="QGN1:QGN2"/>
    <mergeCell ref="QGC1:QGC2"/>
    <mergeCell ref="QGD1:QGD2"/>
    <mergeCell ref="QGE1:QGE2"/>
    <mergeCell ref="QGF1:QGF2"/>
    <mergeCell ref="QGG1:QGG2"/>
    <mergeCell ref="QGH1:QGH2"/>
    <mergeCell ref="QFW1:QFW2"/>
    <mergeCell ref="QFX1:QFX2"/>
    <mergeCell ref="QFY1:QFY2"/>
    <mergeCell ref="QFZ1:QFZ2"/>
    <mergeCell ref="QGA1:QGA2"/>
    <mergeCell ref="QGB1:QGB2"/>
    <mergeCell ref="QFQ1:QFQ2"/>
    <mergeCell ref="QFR1:QFR2"/>
    <mergeCell ref="QFS1:QFS2"/>
    <mergeCell ref="QFT1:QFT2"/>
    <mergeCell ref="QFU1:QFU2"/>
    <mergeCell ref="QFV1:QFV2"/>
    <mergeCell ref="QFK1:QFK2"/>
    <mergeCell ref="QFL1:QFL2"/>
    <mergeCell ref="QFM1:QFM2"/>
    <mergeCell ref="QFN1:QFN2"/>
    <mergeCell ref="QFO1:QFO2"/>
    <mergeCell ref="QFP1:QFP2"/>
    <mergeCell ref="QFE1:QFE2"/>
    <mergeCell ref="QFF1:QFF2"/>
    <mergeCell ref="QFG1:QFG2"/>
    <mergeCell ref="QFH1:QFH2"/>
    <mergeCell ref="QFI1:QFI2"/>
    <mergeCell ref="QFJ1:QFJ2"/>
    <mergeCell ref="QEY1:QEY2"/>
    <mergeCell ref="QEZ1:QEZ2"/>
    <mergeCell ref="QFA1:QFA2"/>
    <mergeCell ref="QFB1:QFB2"/>
    <mergeCell ref="QFC1:QFC2"/>
    <mergeCell ref="QFD1:QFD2"/>
    <mergeCell ref="QES1:QES2"/>
    <mergeCell ref="QET1:QET2"/>
    <mergeCell ref="QEU1:QEU2"/>
    <mergeCell ref="QEV1:QEV2"/>
    <mergeCell ref="QEW1:QEW2"/>
    <mergeCell ref="QEX1:QEX2"/>
    <mergeCell ref="QEM1:QEM2"/>
    <mergeCell ref="QEN1:QEN2"/>
    <mergeCell ref="QEO1:QEO2"/>
    <mergeCell ref="QEP1:QEP2"/>
    <mergeCell ref="QEQ1:QEQ2"/>
    <mergeCell ref="QER1:QER2"/>
    <mergeCell ref="QEG1:QEG2"/>
    <mergeCell ref="QEH1:QEH2"/>
    <mergeCell ref="QEI1:QEI2"/>
    <mergeCell ref="QEJ1:QEJ2"/>
    <mergeCell ref="QEK1:QEK2"/>
    <mergeCell ref="QEL1:QEL2"/>
    <mergeCell ref="QEA1:QEA2"/>
    <mergeCell ref="QEB1:QEB2"/>
    <mergeCell ref="QEC1:QEC2"/>
    <mergeCell ref="QED1:QED2"/>
    <mergeCell ref="QEE1:QEE2"/>
    <mergeCell ref="QEF1:QEF2"/>
    <mergeCell ref="QDU1:QDU2"/>
    <mergeCell ref="QDV1:QDV2"/>
    <mergeCell ref="QDW1:QDW2"/>
    <mergeCell ref="QDX1:QDX2"/>
    <mergeCell ref="QDY1:QDY2"/>
    <mergeCell ref="QDZ1:QDZ2"/>
    <mergeCell ref="QDO1:QDO2"/>
    <mergeCell ref="QDP1:QDP2"/>
    <mergeCell ref="QDQ1:QDQ2"/>
    <mergeCell ref="QDR1:QDR2"/>
    <mergeCell ref="QDS1:QDS2"/>
    <mergeCell ref="QDT1:QDT2"/>
    <mergeCell ref="QDI1:QDI2"/>
    <mergeCell ref="QDJ1:QDJ2"/>
    <mergeCell ref="QDK1:QDK2"/>
    <mergeCell ref="QDL1:QDL2"/>
    <mergeCell ref="QDM1:QDM2"/>
    <mergeCell ref="QDN1:QDN2"/>
    <mergeCell ref="QDC1:QDC2"/>
    <mergeCell ref="QDD1:QDD2"/>
    <mergeCell ref="QDE1:QDE2"/>
    <mergeCell ref="QDF1:QDF2"/>
    <mergeCell ref="QDG1:QDG2"/>
    <mergeCell ref="QDH1:QDH2"/>
    <mergeCell ref="QCW1:QCW2"/>
    <mergeCell ref="QCX1:QCX2"/>
    <mergeCell ref="QCY1:QCY2"/>
    <mergeCell ref="QCZ1:QCZ2"/>
    <mergeCell ref="QDA1:QDA2"/>
    <mergeCell ref="QDB1:QDB2"/>
    <mergeCell ref="QCQ1:QCQ2"/>
    <mergeCell ref="QCR1:QCR2"/>
    <mergeCell ref="QCS1:QCS2"/>
    <mergeCell ref="QCT1:QCT2"/>
    <mergeCell ref="QCU1:QCU2"/>
    <mergeCell ref="QCV1:QCV2"/>
    <mergeCell ref="QCK1:QCK2"/>
    <mergeCell ref="QCL1:QCL2"/>
    <mergeCell ref="QCM1:QCM2"/>
    <mergeCell ref="QCN1:QCN2"/>
    <mergeCell ref="QCO1:QCO2"/>
    <mergeCell ref="QCP1:QCP2"/>
    <mergeCell ref="QCE1:QCE2"/>
    <mergeCell ref="QCF1:QCF2"/>
    <mergeCell ref="QCG1:QCG2"/>
    <mergeCell ref="QCH1:QCH2"/>
    <mergeCell ref="QCI1:QCI2"/>
    <mergeCell ref="QCJ1:QCJ2"/>
    <mergeCell ref="QBY1:QBY2"/>
    <mergeCell ref="QBZ1:QBZ2"/>
    <mergeCell ref="QCA1:QCA2"/>
    <mergeCell ref="QCB1:QCB2"/>
    <mergeCell ref="QCC1:QCC2"/>
    <mergeCell ref="QCD1:QCD2"/>
    <mergeCell ref="QBS1:QBS2"/>
    <mergeCell ref="QBT1:QBT2"/>
    <mergeCell ref="QBU1:QBU2"/>
    <mergeCell ref="QBV1:QBV2"/>
    <mergeCell ref="QBW1:QBW2"/>
    <mergeCell ref="QBX1:QBX2"/>
    <mergeCell ref="QBM1:QBM2"/>
    <mergeCell ref="QBN1:QBN2"/>
    <mergeCell ref="QBO1:QBO2"/>
    <mergeCell ref="QBP1:QBP2"/>
    <mergeCell ref="QBQ1:QBQ2"/>
    <mergeCell ref="QBR1:QBR2"/>
    <mergeCell ref="QBG1:QBG2"/>
    <mergeCell ref="QBH1:QBH2"/>
    <mergeCell ref="QBI1:QBI2"/>
    <mergeCell ref="QBJ1:QBJ2"/>
    <mergeCell ref="QBK1:QBK2"/>
    <mergeCell ref="QBL1:QBL2"/>
    <mergeCell ref="QBA1:QBA2"/>
    <mergeCell ref="QBB1:QBB2"/>
    <mergeCell ref="QBC1:QBC2"/>
    <mergeCell ref="QBD1:QBD2"/>
    <mergeCell ref="QBE1:QBE2"/>
    <mergeCell ref="QBF1:QBF2"/>
    <mergeCell ref="QAU1:QAU2"/>
    <mergeCell ref="QAV1:QAV2"/>
    <mergeCell ref="QAW1:QAW2"/>
    <mergeCell ref="QAX1:QAX2"/>
    <mergeCell ref="QAY1:QAY2"/>
    <mergeCell ref="QAZ1:QAZ2"/>
    <mergeCell ref="QAO1:QAO2"/>
    <mergeCell ref="QAP1:QAP2"/>
    <mergeCell ref="QAQ1:QAQ2"/>
    <mergeCell ref="QAR1:QAR2"/>
    <mergeCell ref="QAS1:QAS2"/>
    <mergeCell ref="QAT1:QAT2"/>
    <mergeCell ref="QAI1:QAI2"/>
    <mergeCell ref="QAJ1:QAJ2"/>
    <mergeCell ref="QAK1:QAK2"/>
    <mergeCell ref="QAL1:QAL2"/>
    <mergeCell ref="QAM1:QAM2"/>
    <mergeCell ref="QAN1:QAN2"/>
    <mergeCell ref="QAC1:QAC2"/>
    <mergeCell ref="QAD1:QAD2"/>
    <mergeCell ref="QAE1:QAE2"/>
    <mergeCell ref="QAF1:QAF2"/>
    <mergeCell ref="QAG1:QAG2"/>
    <mergeCell ref="QAH1:QAH2"/>
    <mergeCell ref="PZW1:PZW2"/>
    <mergeCell ref="PZX1:PZX2"/>
    <mergeCell ref="PZY1:PZY2"/>
    <mergeCell ref="PZZ1:PZZ2"/>
    <mergeCell ref="QAA1:QAA2"/>
    <mergeCell ref="QAB1:QAB2"/>
    <mergeCell ref="PZQ1:PZQ2"/>
    <mergeCell ref="PZR1:PZR2"/>
    <mergeCell ref="PZS1:PZS2"/>
    <mergeCell ref="PZT1:PZT2"/>
    <mergeCell ref="PZU1:PZU2"/>
    <mergeCell ref="PZV1:PZV2"/>
    <mergeCell ref="PZK1:PZK2"/>
    <mergeCell ref="PZL1:PZL2"/>
    <mergeCell ref="PZM1:PZM2"/>
    <mergeCell ref="PZN1:PZN2"/>
    <mergeCell ref="PZO1:PZO2"/>
    <mergeCell ref="PZP1:PZP2"/>
    <mergeCell ref="PZE1:PZE2"/>
    <mergeCell ref="PZF1:PZF2"/>
    <mergeCell ref="PZG1:PZG2"/>
    <mergeCell ref="PZH1:PZH2"/>
    <mergeCell ref="PZI1:PZI2"/>
    <mergeCell ref="PZJ1:PZJ2"/>
    <mergeCell ref="PYY1:PYY2"/>
    <mergeCell ref="PYZ1:PYZ2"/>
    <mergeCell ref="PZA1:PZA2"/>
    <mergeCell ref="PZB1:PZB2"/>
    <mergeCell ref="PZC1:PZC2"/>
    <mergeCell ref="PZD1:PZD2"/>
    <mergeCell ref="PYS1:PYS2"/>
    <mergeCell ref="PYT1:PYT2"/>
    <mergeCell ref="PYU1:PYU2"/>
    <mergeCell ref="PYV1:PYV2"/>
    <mergeCell ref="PYW1:PYW2"/>
    <mergeCell ref="PYX1:PYX2"/>
    <mergeCell ref="PYM1:PYM2"/>
    <mergeCell ref="PYN1:PYN2"/>
    <mergeCell ref="PYO1:PYO2"/>
    <mergeCell ref="PYP1:PYP2"/>
    <mergeCell ref="PYQ1:PYQ2"/>
    <mergeCell ref="PYR1:PYR2"/>
    <mergeCell ref="PYG1:PYG2"/>
    <mergeCell ref="PYH1:PYH2"/>
    <mergeCell ref="PYI1:PYI2"/>
    <mergeCell ref="PYJ1:PYJ2"/>
    <mergeCell ref="PYK1:PYK2"/>
    <mergeCell ref="PYL1:PYL2"/>
    <mergeCell ref="PYA1:PYA2"/>
    <mergeCell ref="PYB1:PYB2"/>
    <mergeCell ref="PYC1:PYC2"/>
    <mergeCell ref="PYD1:PYD2"/>
    <mergeCell ref="PYE1:PYE2"/>
    <mergeCell ref="PYF1:PYF2"/>
    <mergeCell ref="PXU1:PXU2"/>
    <mergeCell ref="PXV1:PXV2"/>
    <mergeCell ref="PXW1:PXW2"/>
    <mergeCell ref="PXX1:PXX2"/>
    <mergeCell ref="PXY1:PXY2"/>
    <mergeCell ref="PXZ1:PXZ2"/>
    <mergeCell ref="PXO1:PXO2"/>
    <mergeCell ref="PXP1:PXP2"/>
    <mergeCell ref="PXQ1:PXQ2"/>
    <mergeCell ref="PXR1:PXR2"/>
    <mergeCell ref="PXS1:PXS2"/>
    <mergeCell ref="PXT1:PXT2"/>
    <mergeCell ref="PXI1:PXI2"/>
    <mergeCell ref="PXJ1:PXJ2"/>
    <mergeCell ref="PXK1:PXK2"/>
    <mergeCell ref="PXL1:PXL2"/>
    <mergeCell ref="PXM1:PXM2"/>
    <mergeCell ref="PXN1:PXN2"/>
    <mergeCell ref="PXC1:PXC2"/>
    <mergeCell ref="PXD1:PXD2"/>
    <mergeCell ref="PXE1:PXE2"/>
    <mergeCell ref="PXF1:PXF2"/>
    <mergeCell ref="PXG1:PXG2"/>
    <mergeCell ref="PXH1:PXH2"/>
    <mergeCell ref="PWW1:PWW2"/>
    <mergeCell ref="PWX1:PWX2"/>
    <mergeCell ref="PWY1:PWY2"/>
    <mergeCell ref="PWZ1:PWZ2"/>
    <mergeCell ref="PXA1:PXA2"/>
    <mergeCell ref="PXB1:PXB2"/>
    <mergeCell ref="PWQ1:PWQ2"/>
    <mergeCell ref="PWR1:PWR2"/>
    <mergeCell ref="PWS1:PWS2"/>
    <mergeCell ref="PWT1:PWT2"/>
    <mergeCell ref="PWU1:PWU2"/>
    <mergeCell ref="PWV1:PWV2"/>
    <mergeCell ref="PWK1:PWK2"/>
    <mergeCell ref="PWL1:PWL2"/>
    <mergeCell ref="PWM1:PWM2"/>
    <mergeCell ref="PWN1:PWN2"/>
    <mergeCell ref="PWO1:PWO2"/>
    <mergeCell ref="PWP1:PWP2"/>
    <mergeCell ref="PWE1:PWE2"/>
    <mergeCell ref="PWF1:PWF2"/>
    <mergeCell ref="PWG1:PWG2"/>
    <mergeCell ref="PWH1:PWH2"/>
    <mergeCell ref="PWI1:PWI2"/>
    <mergeCell ref="PWJ1:PWJ2"/>
    <mergeCell ref="PVY1:PVY2"/>
    <mergeCell ref="PVZ1:PVZ2"/>
    <mergeCell ref="PWA1:PWA2"/>
    <mergeCell ref="PWB1:PWB2"/>
    <mergeCell ref="PWC1:PWC2"/>
    <mergeCell ref="PWD1:PWD2"/>
    <mergeCell ref="PVS1:PVS2"/>
    <mergeCell ref="PVT1:PVT2"/>
    <mergeCell ref="PVU1:PVU2"/>
    <mergeCell ref="PVV1:PVV2"/>
    <mergeCell ref="PVW1:PVW2"/>
    <mergeCell ref="PVX1:PVX2"/>
    <mergeCell ref="PVM1:PVM2"/>
    <mergeCell ref="PVN1:PVN2"/>
    <mergeCell ref="PVO1:PVO2"/>
    <mergeCell ref="PVP1:PVP2"/>
    <mergeCell ref="PVQ1:PVQ2"/>
    <mergeCell ref="PVR1:PVR2"/>
    <mergeCell ref="PVG1:PVG2"/>
    <mergeCell ref="PVH1:PVH2"/>
    <mergeCell ref="PVI1:PVI2"/>
    <mergeCell ref="PVJ1:PVJ2"/>
    <mergeCell ref="PVK1:PVK2"/>
    <mergeCell ref="PVL1:PVL2"/>
    <mergeCell ref="PVA1:PVA2"/>
    <mergeCell ref="PVB1:PVB2"/>
    <mergeCell ref="PVC1:PVC2"/>
    <mergeCell ref="PVD1:PVD2"/>
    <mergeCell ref="PVE1:PVE2"/>
    <mergeCell ref="PVF1:PVF2"/>
    <mergeCell ref="PUU1:PUU2"/>
    <mergeCell ref="PUV1:PUV2"/>
    <mergeCell ref="PUW1:PUW2"/>
    <mergeCell ref="PUX1:PUX2"/>
    <mergeCell ref="PUY1:PUY2"/>
    <mergeCell ref="PUZ1:PUZ2"/>
    <mergeCell ref="PUO1:PUO2"/>
    <mergeCell ref="PUP1:PUP2"/>
    <mergeCell ref="PUQ1:PUQ2"/>
    <mergeCell ref="PUR1:PUR2"/>
    <mergeCell ref="PUS1:PUS2"/>
    <mergeCell ref="PUT1:PUT2"/>
    <mergeCell ref="PUI1:PUI2"/>
    <mergeCell ref="PUJ1:PUJ2"/>
    <mergeCell ref="PUK1:PUK2"/>
    <mergeCell ref="PUL1:PUL2"/>
    <mergeCell ref="PUM1:PUM2"/>
    <mergeCell ref="PUN1:PUN2"/>
    <mergeCell ref="PUC1:PUC2"/>
    <mergeCell ref="PUD1:PUD2"/>
    <mergeCell ref="PUE1:PUE2"/>
    <mergeCell ref="PUF1:PUF2"/>
    <mergeCell ref="PUG1:PUG2"/>
    <mergeCell ref="PUH1:PUH2"/>
    <mergeCell ref="PTW1:PTW2"/>
    <mergeCell ref="PTX1:PTX2"/>
    <mergeCell ref="PTY1:PTY2"/>
    <mergeCell ref="PTZ1:PTZ2"/>
    <mergeCell ref="PUA1:PUA2"/>
    <mergeCell ref="PUB1:PUB2"/>
    <mergeCell ref="PTQ1:PTQ2"/>
    <mergeCell ref="PTR1:PTR2"/>
    <mergeCell ref="PTS1:PTS2"/>
    <mergeCell ref="PTT1:PTT2"/>
    <mergeCell ref="PTU1:PTU2"/>
    <mergeCell ref="PTV1:PTV2"/>
    <mergeCell ref="PTK1:PTK2"/>
    <mergeCell ref="PTL1:PTL2"/>
    <mergeCell ref="PTM1:PTM2"/>
    <mergeCell ref="PTN1:PTN2"/>
    <mergeCell ref="PTO1:PTO2"/>
    <mergeCell ref="PTP1:PTP2"/>
    <mergeCell ref="PTE1:PTE2"/>
    <mergeCell ref="PTF1:PTF2"/>
    <mergeCell ref="PTG1:PTG2"/>
    <mergeCell ref="PTH1:PTH2"/>
    <mergeCell ref="PTI1:PTI2"/>
    <mergeCell ref="PTJ1:PTJ2"/>
    <mergeCell ref="PSY1:PSY2"/>
    <mergeCell ref="PSZ1:PSZ2"/>
    <mergeCell ref="PTA1:PTA2"/>
    <mergeCell ref="PTB1:PTB2"/>
    <mergeCell ref="PTC1:PTC2"/>
    <mergeCell ref="PTD1:PTD2"/>
    <mergeCell ref="PSS1:PSS2"/>
    <mergeCell ref="PST1:PST2"/>
    <mergeCell ref="PSU1:PSU2"/>
    <mergeCell ref="PSV1:PSV2"/>
    <mergeCell ref="PSW1:PSW2"/>
    <mergeCell ref="PSX1:PSX2"/>
    <mergeCell ref="PSM1:PSM2"/>
    <mergeCell ref="PSN1:PSN2"/>
    <mergeCell ref="PSO1:PSO2"/>
    <mergeCell ref="PSP1:PSP2"/>
    <mergeCell ref="PSQ1:PSQ2"/>
    <mergeCell ref="PSR1:PSR2"/>
    <mergeCell ref="PSG1:PSG2"/>
    <mergeCell ref="PSH1:PSH2"/>
    <mergeCell ref="PSI1:PSI2"/>
    <mergeCell ref="PSJ1:PSJ2"/>
    <mergeCell ref="PSK1:PSK2"/>
    <mergeCell ref="PSL1:PSL2"/>
    <mergeCell ref="PSA1:PSA2"/>
    <mergeCell ref="PSB1:PSB2"/>
    <mergeCell ref="PSC1:PSC2"/>
    <mergeCell ref="PSD1:PSD2"/>
    <mergeCell ref="PSE1:PSE2"/>
    <mergeCell ref="PSF1:PSF2"/>
    <mergeCell ref="PRU1:PRU2"/>
    <mergeCell ref="PRV1:PRV2"/>
    <mergeCell ref="PRW1:PRW2"/>
    <mergeCell ref="PRX1:PRX2"/>
    <mergeCell ref="PRY1:PRY2"/>
    <mergeCell ref="PRZ1:PRZ2"/>
    <mergeCell ref="PRO1:PRO2"/>
    <mergeCell ref="PRP1:PRP2"/>
    <mergeCell ref="PRQ1:PRQ2"/>
    <mergeCell ref="PRR1:PRR2"/>
    <mergeCell ref="PRS1:PRS2"/>
    <mergeCell ref="PRT1:PRT2"/>
    <mergeCell ref="PRI1:PRI2"/>
    <mergeCell ref="PRJ1:PRJ2"/>
    <mergeCell ref="PRK1:PRK2"/>
    <mergeCell ref="PRL1:PRL2"/>
    <mergeCell ref="PRM1:PRM2"/>
    <mergeCell ref="PRN1:PRN2"/>
    <mergeCell ref="PRC1:PRC2"/>
    <mergeCell ref="PRD1:PRD2"/>
    <mergeCell ref="PRE1:PRE2"/>
    <mergeCell ref="PRF1:PRF2"/>
    <mergeCell ref="PRG1:PRG2"/>
    <mergeCell ref="PRH1:PRH2"/>
    <mergeCell ref="PQW1:PQW2"/>
    <mergeCell ref="PQX1:PQX2"/>
    <mergeCell ref="PQY1:PQY2"/>
    <mergeCell ref="PQZ1:PQZ2"/>
    <mergeCell ref="PRA1:PRA2"/>
    <mergeCell ref="PRB1:PRB2"/>
    <mergeCell ref="PQQ1:PQQ2"/>
    <mergeCell ref="PQR1:PQR2"/>
    <mergeCell ref="PQS1:PQS2"/>
    <mergeCell ref="PQT1:PQT2"/>
    <mergeCell ref="PQU1:PQU2"/>
    <mergeCell ref="PQV1:PQV2"/>
    <mergeCell ref="PQK1:PQK2"/>
    <mergeCell ref="PQL1:PQL2"/>
    <mergeCell ref="PQM1:PQM2"/>
    <mergeCell ref="PQN1:PQN2"/>
    <mergeCell ref="PQO1:PQO2"/>
    <mergeCell ref="PQP1:PQP2"/>
    <mergeCell ref="PQE1:PQE2"/>
    <mergeCell ref="PQF1:PQF2"/>
    <mergeCell ref="PQG1:PQG2"/>
    <mergeCell ref="PQH1:PQH2"/>
    <mergeCell ref="PQI1:PQI2"/>
    <mergeCell ref="PQJ1:PQJ2"/>
    <mergeCell ref="PPY1:PPY2"/>
    <mergeCell ref="PPZ1:PPZ2"/>
    <mergeCell ref="PQA1:PQA2"/>
    <mergeCell ref="PQB1:PQB2"/>
    <mergeCell ref="PQC1:PQC2"/>
    <mergeCell ref="PQD1:PQD2"/>
    <mergeCell ref="PPS1:PPS2"/>
    <mergeCell ref="PPT1:PPT2"/>
    <mergeCell ref="PPU1:PPU2"/>
    <mergeCell ref="PPV1:PPV2"/>
    <mergeCell ref="PPW1:PPW2"/>
    <mergeCell ref="PPX1:PPX2"/>
    <mergeCell ref="PPM1:PPM2"/>
    <mergeCell ref="PPN1:PPN2"/>
    <mergeCell ref="PPO1:PPO2"/>
    <mergeCell ref="PPP1:PPP2"/>
    <mergeCell ref="PPQ1:PPQ2"/>
    <mergeCell ref="PPR1:PPR2"/>
    <mergeCell ref="PPG1:PPG2"/>
    <mergeCell ref="PPH1:PPH2"/>
    <mergeCell ref="PPI1:PPI2"/>
    <mergeCell ref="PPJ1:PPJ2"/>
    <mergeCell ref="PPK1:PPK2"/>
    <mergeCell ref="PPL1:PPL2"/>
    <mergeCell ref="PPA1:PPA2"/>
    <mergeCell ref="PPB1:PPB2"/>
    <mergeCell ref="PPC1:PPC2"/>
    <mergeCell ref="PPD1:PPD2"/>
    <mergeCell ref="PPE1:PPE2"/>
    <mergeCell ref="PPF1:PPF2"/>
    <mergeCell ref="POU1:POU2"/>
    <mergeCell ref="POV1:POV2"/>
    <mergeCell ref="POW1:POW2"/>
    <mergeCell ref="POX1:POX2"/>
    <mergeCell ref="POY1:POY2"/>
    <mergeCell ref="POZ1:POZ2"/>
    <mergeCell ref="POO1:POO2"/>
    <mergeCell ref="POP1:POP2"/>
    <mergeCell ref="POQ1:POQ2"/>
    <mergeCell ref="POR1:POR2"/>
    <mergeCell ref="POS1:POS2"/>
    <mergeCell ref="POT1:POT2"/>
    <mergeCell ref="POI1:POI2"/>
    <mergeCell ref="POJ1:POJ2"/>
    <mergeCell ref="POK1:POK2"/>
    <mergeCell ref="POL1:POL2"/>
    <mergeCell ref="POM1:POM2"/>
    <mergeCell ref="PON1:PON2"/>
    <mergeCell ref="POC1:POC2"/>
    <mergeCell ref="POD1:POD2"/>
    <mergeCell ref="POE1:POE2"/>
    <mergeCell ref="POF1:POF2"/>
    <mergeCell ref="POG1:POG2"/>
    <mergeCell ref="POH1:POH2"/>
    <mergeCell ref="PNW1:PNW2"/>
    <mergeCell ref="PNX1:PNX2"/>
    <mergeCell ref="PNY1:PNY2"/>
    <mergeCell ref="PNZ1:PNZ2"/>
    <mergeCell ref="POA1:POA2"/>
    <mergeCell ref="POB1:POB2"/>
    <mergeCell ref="PNQ1:PNQ2"/>
    <mergeCell ref="PNR1:PNR2"/>
    <mergeCell ref="PNS1:PNS2"/>
    <mergeCell ref="PNT1:PNT2"/>
    <mergeCell ref="PNU1:PNU2"/>
    <mergeCell ref="PNV1:PNV2"/>
    <mergeCell ref="PNK1:PNK2"/>
    <mergeCell ref="PNL1:PNL2"/>
    <mergeCell ref="PNM1:PNM2"/>
    <mergeCell ref="PNN1:PNN2"/>
    <mergeCell ref="PNO1:PNO2"/>
    <mergeCell ref="PNP1:PNP2"/>
    <mergeCell ref="PNE1:PNE2"/>
    <mergeCell ref="PNF1:PNF2"/>
    <mergeCell ref="PNG1:PNG2"/>
    <mergeCell ref="PNH1:PNH2"/>
    <mergeCell ref="PNI1:PNI2"/>
    <mergeCell ref="PNJ1:PNJ2"/>
    <mergeCell ref="PMY1:PMY2"/>
    <mergeCell ref="PMZ1:PMZ2"/>
    <mergeCell ref="PNA1:PNA2"/>
    <mergeCell ref="PNB1:PNB2"/>
    <mergeCell ref="PNC1:PNC2"/>
    <mergeCell ref="PND1:PND2"/>
    <mergeCell ref="PMS1:PMS2"/>
    <mergeCell ref="PMT1:PMT2"/>
    <mergeCell ref="PMU1:PMU2"/>
    <mergeCell ref="PMV1:PMV2"/>
    <mergeCell ref="PMW1:PMW2"/>
    <mergeCell ref="PMX1:PMX2"/>
    <mergeCell ref="PMM1:PMM2"/>
    <mergeCell ref="PMN1:PMN2"/>
    <mergeCell ref="PMO1:PMO2"/>
    <mergeCell ref="PMP1:PMP2"/>
    <mergeCell ref="PMQ1:PMQ2"/>
    <mergeCell ref="PMR1:PMR2"/>
    <mergeCell ref="PMG1:PMG2"/>
    <mergeCell ref="PMH1:PMH2"/>
    <mergeCell ref="PMI1:PMI2"/>
    <mergeCell ref="PMJ1:PMJ2"/>
    <mergeCell ref="PMK1:PMK2"/>
    <mergeCell ref="PML1:PML2"/>
    <mergeCell ref="PMA1:PMA2"/>
    <mergeCell ref="PMB1:PMB2"/>
    <mergeCell ref="PMC1:PMC2"/>
    <mergeCell ref="PMD1:PMD2"/>
    <mergeCell ref="PME1:PME2"/>
    <mergeCell ref="PMF1:PMF2"/>
    <mergeCell ref="PLU1:PLU2"/>
    <mergeCell ref="PLV1:PLV2"/>
    <mergeCell ref="PLW1:PLW2"/>
    <mergeCell ref="PLX1:PLX2"/>
    <mergeCell ref="PLY1:PLY2"/>
    <mergeCell ref="PLZ1:PLZ2"/>
    <mergeCell ref="PLO1:PLO2"/>
    <mergeCell ref="PLP1:PLP2"/>
    <mergeCell ref="PLQ1:PLQ2"/>
    <mergeCell ref="PLR1:PLR2"/>
    <mergeCell ref="PLS1:PLS2"/>
    <mergeCell ref="PLT1:PLT2"/>
    <mergeCell ref="PLI1:PLI2"/>
    <mergeCell ref="PLJ1:PLJ2"/>
    <mergeCell ref="PLK1:PLK2"/>
    <mergeCell ref="PLL1:PLL2"/>
    <mergeCell ref="PLM1:PLM2"/>
    <mergeCell ref="PLN1:PLN2"/>
    <mergeCell ref="PLC1:PLC2"/>
    <mergeCell ref="PLD1:PLD2"/>
    <mergeCell ref="PLE1:PLE2"/>
    <mergeCell ref="PLF1:PLF2"/>
    <mergeCell ref="PLG1:PLG2"/>
    <mergeCell ref="PLH1:PLH2"/>
    <mergeCell ref="PKW1:PKW2"/>
    <mergeCell ref="PKX1:PKX2"/>
    <mergeCell ref="PKY1:PKY2"/>
    <mergeCell ref="PKZ1:PKZ2"/>
    <mergeCell ref="PLA1:PLA2"/>
    <mergeCell ref="PLB1:PLB2"/>
    <mergeCell ref="PKQ1:PKQ2"/>
    <mergeCell ref="PKR1:PKR2"/>
    <mergeCell ref="PKS1:PKS2"/>
    <mergeCell ref="PKT1:PKT2"/>
    <mergeCell ref="PKU1:PKU2"/>
    <mergeCell ref="PKV1:PKV2"/>
    <mergeCell ref="PKK1:PKK2"/>
    <mergeCell ref="PKL1:PKL2"/>
    <mergeCell ref="PKM1:PKM2"/>
    <mergeCell ref="PKN1:PKN2"/>
    <mergeCell ref="PKO1:PKO2"/>
    <mergeCell ref="PKP1:PKP2"/>
    <mergeCell ref="PKE1:PKE2"/>
    <mergeCell ref="PKF1:PKF2"/>
    <mergeCell ref="PKG1:PKG2"/>
    <mergeCell ref="PKH1:PKH2"/>
    <mergeCell ref="PKI1:PKI2"/>
    <mergeCell ref="PKJ1:PKJ2"/>
    <mergeCell ref="PJY1:PJY2"/>
    <mergeCell ref="PJZ1:PJZ2"/>
    <mergeCell ref="PKA1:PKA2"/>
    <mergeCell ref="PKB1:PKB2"/>
    <mergeCell ref="PKC1:PKC2"/>
    <mergeCell ref="PKD1:PKD2"/>
    <mergeCell ref="PJS1:PJS2"/>
    <mergeCell ref="PJT1:PJT2"/>
    <mergeCell ref="PJU1:PJU2"/>
    <mergeCell ref="PJV1:PJV2"/>
    <mergeCell ref="PJW1:PJW2"/>
    <mergeCell ref="PJX1:PJX2"/>
    <mergeCell ref="PJM1:PJM2"/>
    <mergeCell ref="PJN1:PJN2"/>
    <mergeCell ref="PJO1:PJO2"/>
    <mergeCell ref="PJP1:PJP2"/>
    <mergeCell ref="PJQ1:PJQ2"/>
    <mergeCell ref="PJR1:PJR2"/>
    <mergeCell ref="PJG1:PJG2"/>
    <mergeCell ref="PJH1:PJH2"/>
    <mergeCell ref="PJI1:PJI2"/>
    <mergeCell ref="PJJ1:PJJ2"/>
    <mergeCell ref="PJK1:PJK2"/>
    <mergeCell ref="PJL1:PJL2"/>
    <mergeCell ref="PJA1:PJA2"/>
    <mergeCell ref="PJB1:PJB2"/>
    <mergeCell ref="PJC1:PJC2"/>
    <mergeCell ref="PJD1:PJD2"/>
    <mergeCell ref="PJE1:PJE2"/>
    <mergeCell ref="PJF1:PJF2"/>
    <mergeCell ref="PIU1:PIU2"/>
    <mergeCell ref="PIV1:PIV2"/>
    <mergeCell ref="PIW1:PIW2"/>
    <mergeCell ref="PIX1:PIX2"/>
    <mergeCell ref="PIY1:PIY2"/>
    <mergeCell ref="PIZ1:PIZ2"/>
    <mergeCell ref="PIO1:PIO2"/>
    <mergeCell ref="PIP1:PIP2"/>
    <mergeCell ref="PIQ1:PIQ2"/>
    <mergeCell ref="PIR1:PIR2"/>
    <mergeCell ref="PIS1:PIS2"/>
    <mergeCell ref="PIT1:PIT2"/>
    <mergeCell ref="PII1:PII2"/>
    <mergeCell ref="PIJ1:PIJ2"/>
    <mergeCell ref="PIK1:PIK2"/>
    <mergeCell ref="PIL1:PIL2"/>
    <mergeCell ref="PIM1:PIM2"/>
    <mergeCell ref="PIN1:PIN2"/>
    <mergeCell ref="PIC1:PIC2"/>
    <mergeCell ref="PID1:PID2"/>
    <mergeCell ref="PIE1:PIE2"/>
    <mergeCell ref="PIF1:PIF2"/>
    <mergeCell ref="PIG1:PIG2"/>
    <mergeCell ref="PIH1:PIH2"/>
    <mergeCell ref="PHW1:PHW2"/>
    <mergeCell ref="PHX1:PHX2"/>
    <mergeCell ref="PHY1:PHY2"/>
    <mergeCell ref="PHZ1:PHZ2"/>
    <mergeCell ref="PIA1:PIA2"/>
    <mergeCell ref="PIB1:PIB2"/>
    <mergeCell ref="PHQ1:PHQ2"/>
    <mergeCell ref="PHR1:PHR2"/>
    <mergeCell ref="PHS1:PHS2"/>
    <mergeCell ref="PHT1:PHT2"/>
    <mergeCell ref="PHU1:PHU2"/>
    <mergeCell ref="PHV1:PHV2"/>
    <mergeCell ref="PHK1:PHK2"/>
    <mergeCell ref="PHL1:PHL2"/>
    <mergeCell ref="PHM1:PHM2"/>
    <mergeCell ref="PHN1:PHN2"/>
    <mergeCell ref="PHO1:PHO2"/>
    <mergeCell ref="PHP1:PHP2"/>
    <mergeCell ref="PHE1:PHE2"/>
    <mergeCell ref="PHF1:PHF2"/>
    <mergeCell ref="PHG1:PHG2"/>
    <mergeCell ref="PHH1:PHH2"/>
    <mergeCell ref="PHI1:PHI2"/>
    <mergeCell ref="PHJ1:PHJ2"/>
    <mergeCell ref="PGY1:PGY2"/>
    <mergeCell ref="PGZ1:PGZ2"/>
    <mergeCell ref="PHA1:PHA2"/>
    <mergeCell ref="PHB1:PHB2"/>
    <mergeCell ref="PHC1:PHC2"/>
    <mergeCell ref="PHD1:PHD2"/>
    <mergeCell ref="PGS1:PGS2"/>
    <mergeCell ref="PGT1:PGT2"/>
    <mergeCell ref="PGU1:PGU2"/>
    <mergeCell ref="PGV1:PGV2"/>
    <mergeCell ref="PGW1:PGW2"/>
    <mergeCell ref="PGX1:PGX2"/>
    <mergeCell ref="PGM1:PGM2"/>
    <mergeCell ref="PGN1:PGN2"/>
    <mergeCell ref="PGO1:PGO2"/>
    <mergeCell ref="PGP1:PGP2"/>
    <mergeCell ref="PGQ1:PGQ2"/>
    <mergeCell ref="PGR1:PGR2"/>
    <mergeCell ref="PGG1:PGG2"/>
    <mergeCell ref="PGH1:PGH2"/>
    <mergeCell ref="PGI1:PGI2"/>
    <mergeCell ref="PGJ1:PGJ2"/>
    <mergeCell ref="PGK1:PGK2"/>
    <mergeCell ref="PGL1:PGL2"/>
    <mergeCell ref="PGA1:PGA2"/>
    <mergeCell ref="PGB1:PGB2"/>
    <mergeCell ref="PGC1:PGC2"/>
    <mergeCell ref="PGD1:PGD2"/>
    <mergeCell ref="PGE1:PGE2"/>
    <mergeCell ref="PGF1:PGF2"/>
    <mergeCell ref="PFU1:PFU2"/>
    <mergeCell ref="PFV1:PFV2"/>
    <mergeCell ref="PFW1:PFW2"/>
    <mergeCell ref="PFX1:PFX2"/>
    <mergeCell ref="PFY1:PFY2"/>
    <mergeCell ref="PFZ1:PFZ2"/>
    <mergeCell ref="PFO1:PFO2"/>
    <mergeCell ref="PFP1:PFP2"/>
    <mergeCell ref="PFQ1:PFQ2"/>
    <mergeCell ref="PFR1:PFR2"/>
    <mergeCell ref="PFS1:PFS2"/>
    <mergeCell ref="PFT1:PFT2"/>
    <mergeCell ref="PFI1:PFI2"/>
    <mergeCell ref="PFJ1:PFJ2"/>
    <mergeCell ref="PFK1:PFK2"/>
    <mergeCell ref="PFL1:PFL2"/>
    <mergeCell ref="PFM1:PFM2"/>
    <mergeCell ref="PFN1:PFN2"/>
    <mergeCell ref="PFC1:PFC2"/>
    <mergeCell ref="PFD1:PFD2"/>
    <mergeCell ref="PFE1:PFE2"/>
    <mergeCell ref="PFF1:PFF2"/>
    <mergeCell ref="PFG1:PFG2"/>
    <mergeCell ref="PFH1:PFH2"/>
    <mergeCell ref="PEW1:PEW2"/>
    <mergeCell ref="PEX1:PEX2"/>
    <mergeCell ref="PEY1:PEY2"/>
    <mergeCell ref="PEZ1:PEZ2"/>
    <mergeCell ref="PFA1:PFA2"/>
    <mergeCell ref="PFB1:PFB2"/>
    <mergeCell ref="PEQ1:PEQ2"/>
    <mergeCell ref="PER1:PER2"/>
    <mergeCell ref="PES1:PES2"/>
    <mergeCell ref="PET1:PET2"/>
    <mergeCell ref="PEU1:PEU2"/>
    <mergeCell ref="PEV1:PEV2"/>
    <mergeCell ref="PEK1:PEK2"/>
    <mergeCell ref="PEL1:PEL2"/>
    <mergeCell ref="PEM1:PEM2"/>
    <mergeCell ref="PEN1:PEN2"/>
    <mergeCell ref="PEO1:PEO2"/>
    <mergeCell ref="PEP1:PEP2"/>
    <mergeCell ref="PEE1:PEE2"/>
    <mergeCell ref="PEF1:PEF2"/>
    <mergeCell ref="PEG1:PEG2"/>
    <mergeCell ref="PEH1:PEH2"/>
    <mergeCell ref="PEI1:PEI2"/>
    <mergeCell ref="PEJ1:PEJ2"/>
    <mergeCell ref="PDY1:PDY2"/>
    <mergeCell ref="PDZ1:PDZ2"/>
    <mergeCell ref="PEA1:PEA2"/>
    <mergeCell ref="PEB1:PEB2"/>
    <mergeCell ref="PEC1:PEC2"/>
    <mergeCell ref="PED1:PED2"/>
    <mergeCell ref="PDS1:PDS2"/>
    <mergeCell ref="PDT1:PDT2"/>
    <mergeCell ref="PDU1:PDU2"/>
    <mergeCell ref="PDV1:PDV2"/>
    <mergeCell ref="PDW1:PDW2"/>
    <mergeCell ref="PDX1:PDX2"/>
    <mergeCell ref="PDM1:PDM2"/>
    <mergeCell ref="PDN1:PDN2"/>
    <mergeCell ref="PDO1:PDO2"/>
    <mergeCell ref="PDP1:PDP2"/>
    <mergeCell ref="PDQ1:PDQ2"/>
    <mergeCell ref="PDR1:PDR2"/>
    <mergeCell ref="PDG1:PDG2"/>
    <mergeCell ref="PDH1:PDH2"/>
    <mergeCell ref="PDI1:PDI2"/>
    <mergeCell ref="PDJ1:PDJ2"/>
    <mergeCell ref="PDK1:PDK2"/>
    <mergeCell ref="PDL1:PDL2"/>
    <mergeCell ref="PDA1:PDA2"/>
    <mergeCell ref="PDB1:PDB2"/>
    <mergeCell ref="PDC1:PDC2"/>
    <mergeCell ref="PDD1:PDD2"/>
    <mergeCell ref="PDE1:PDE2"/>
    <mergeCell ref="PDF1:PDF2"/>
    <mergeCell ref="PCU1:PCU2"/>
    <mergeCell ref="PCV1:PCV2"/>
    <mergeCell ref="PCW1:PCW2"/>
    <mergeCell ref="PCX1:PCX2"/>
    <mergeCell ref="PCY1:PCY2"/>
    <mergeCell ref="PCZ1:PCZ2"/>
    <mergeCell ref="PCO1:PCO2"/>
    <mergeCell ref="PCP1:PCP2"/>
    <mergeCell ref="PCQ1:PCQ2"/>
    <mergeCell ref="PCR1:PCR2"/>
    <mergeCell ref="PCS1:PCS2"/>
    <mergeCell ref="PCT1:PCT2"/>
    <mergeCell ref="PCI1:PCI2"/>
    <mergeCell ref="PCJ1:PCJ2"/>
    <mergeCell ref="PCK1:PCK2"/>
    <mergeCell ref="PCL1:PCL2"/>
    <mergeCell ref="PCM1:PCM2"/>
    <mergeCell ref="PCN1:PCN2"/>
    <mergeCell ref="PCC1:PCC2"/>
    <mergeCell ref="PCD1:PCD2"/>
    <mergeCell ref="PCE1:PCE2"/>
    <mergeCell ref="PCF1:PCF2"/>
    <mergeCell ref="PCG1:PCG2"/>
    <mergeCell ref="PCH1:PCH2"/>
    <mergeCell ref="PBW1:PBW2"/>
    <mergeCell ref="PBX1:PBX2"/>
    <mergeCell ref="PBY1:PBY2"/>
    <mergeCell ref="PBZ1:PBZ2"/>
    <mergeCell ref="PCA1:PCA2"/>
    <mergeCell ref="PCB1:PCB2"/>
    <mergeCell ref="PBQ1:PBQ2"/>
    <mergeCell ref="PBR1:PBR2"/>
    <mergeCell ref="PBS1:PBS2"/>
    <mergeCell ref="PBT1:PBT2"/>
    <mergeCell ref="PBU1:PBU2"/>
    <mergeCell ref="PBV1:PBV2"/>
    <mergeCell ref="PBK1:PBK2"/>
    <mergeCell ref="PBL1:PBL2"/>
    <mergeCell ref="PBM1:PBM2"/>
    <mergeCell ref="PBN1:PBN2"/>
    <mergeCell ref="PBO1:PBO2"/>
    <mergeCell ref="PBP1:PBP2"/>
    <mergeCell ref="PBE1:PBE2"/>
    <mergeCell ref="PBF1:PBF2"/>
    <mergeCell ref="PBG1:PBG2"/>
    <mergeCell ref="PBH1:PBH2"/>
    <mergeCell ref="PBI1:PBI2"/>
    <mergeCell ref="PBJ1:PBJ2"/>
    <mergeCell ref="PAY1:PAY2"/>
    <mergeCell ref="PAZ1:PAZ2"/>
    <mergeCell ref="PBA1:PBA2"/>
    <mergeCell ref="PBB1:PBB2"/>
    <mergeCell ref="PBC1:PBC2"/>
    <mergeCell ref="PBD1:PBD2"/>
    <mergeCell ref="PAS1:PAS2"/>
    <mergeCell ref="PAT1:PAT2"/>
    <mergeCell ref="PAU1:PAU2"/>
    <mergeCell ref="PAV1:PAV2"/>
    <mergeCell ref="PAW1:PAW2"/>
    <mergeCell ref="PAX1:PAX2"/>
    <mergeCell ref="PAM1:PAM2"/>
    <mergeCell ref="PAN1:PAN2"/>
    <mergeCell ref="PAO1:PAO2"/>
    <mergeCell ref="PAP1:PAP2"/>
    <mergeCell ref="PAQ1:PAQ2"/>
    <mergeCell ref="PAR1:PAR2"/>
    <mergeCell ref="PAG1:PAG2"/>
    <mergeCell ref="PAH1:PAH2"/>
    <mergeCell ref="PAI1:PAI2"/>
    <mergeCell ref="PAJ1:PAJ2"/>
    <mergeCell ref="PAK1:PAK2"/>
    <mergeCell ref="PAL1:PAL2"/>
    <mergeCell ref="PAA1:PAA2"/>
    <mergeCell ref="PAB1:PAB2"/>
    <mergeCell ref="PAC1:PAC2"/>
    <mergeCell ref="PAD1:PAD2"/>
    <mergeCell ref="PAE1:PAE2"/>
    <mergeCell ref="PAF1:PAF2"/>
    <mergeCell ref="OZU1:OZU2"/>
    <mergeCell ref="OZV1:OZV2"/>
    <mergeCell ref="OZW1:OZW2"/>
    <mergeCell ref="OZX1:OZX2"/>
    <mergeCell ref="OZY1:OZY2"/>
    <mergeCell ref="OZZ1:OZZ2"/>
    <mergeCell ref="OZO1:OZO2"/>
    <mergeCell ref="OZP1:OZP2"/>
    <mergeCell ref="OZQ1:OZQ2"/>
    <mergeCell ref="OZR1:OZR2"/>
    <mergeCell ref="OZS1:OZS2"/>
    <mergeCell ref="OZT1:OZT2"/>
    <mergeCell ref="OZI1:OZI2"/>
    <mergeCell ref="OZJ1:OZJ2"/>
    <mergeCell ref="OZK1:OZK2"/>
    <mergeCell ref="OZL1:OZL2"/>
    <mergeCell ref="OZM1:OZM2"/>
    <mergeCell ref="OZN1:OZN2"/>
    <mergeCell ref="OZC1:OZC2"/>
    <mergeCell ref="OZD1:OZD2"/>
    <mergeCell ref="OZE1:OZE2"/>
    <mergeCell ref="OZF1:OZF2"/>
    <mergeCell ref="OZG1:OZG2"/>
    <mergeCell ref="OZH1:OZH2"/>
    <mergeCell ref="OYW1:OYW2"/>
    <mergeCell ref="OYX1:OYX2"/>
    <mergeCell ref="OYY1:OYY2"/>
    <mergeCell ref="OYZ1:OYZ2"/>
    <mergeCell ref="OZA1:OZA2"/>
    <mergeCell ref="OZB1:OZB2"/>
    <mergeCell ref="OYQ1:OYQ2"/>
    <mergeCell ref="OYR1:OYR2"/>
    <mergeCell ref="OYS1:OYS2"/>
    <mergeCell ref="OYT1:OYT2"/>
    <mergeCell ref="OYU1:OYU2"/>
    <mergeCell ref="OYV1:OYV2"/>
    <mergeCell ref="OYK1:OYK2"/>
    <mergeCell ref="OYL1:OYL2"/>
    <mergeCell ref="OYM1:OYM2"/>
    <mergeCell ref="OYN1:OYN2"/>
    <mergeCell ref="OYO1:OYO2"/>
    <mergeCell ref="OYP1:OYP2"/>
    <mergeCell ref="OYE1:OYE2"/>
    <mergeCell ref="OYF1:OYF2"/>
    <mergeCell ref="OYG1:OYG2"/>
    <mergeCell ref="OYH1:OYH2"/>
    <mergeCell ref="OYI1:OYI2"/>
    <mergeCell ref="OYJ1:OYJ2"/>
    <mergeCell ref="OXY1:OXY2"/>
    <mergeCell ref="OXZ1:OXZ2"/>
    <mergeCell ref="OYA1:OYA2"/>
    <mergeCell ref="OYB1:OYB2"/>
    <mergeCell ref="OYC1:OYC2"/>
    <mergeCell ref="OYD1:OYD2"/>
    <mergeCell ref="OXS1:OXS2"/>
    <mergeCell ref="OXT1:OXT2"/>
    <mergeCell ref="OXU1:OXU2"/>
    <mergeCell ref="OXV1:OXV2"/>
    <mergeCell ref="OXW1:OXW2"/>
    <mergeCell ref="OXX1:OXX2"/>
    <mergeCell ref="OXM1:OXM2"/>
    <mergeCell ref="OXN1:OXN2"/>
    <mergeCell ref="OXO1:OXO2"/>
    <mergeCell ref="OXP1:OXP2"/>
    <mergeCell ref="OXQ1:OXQ2"/>
    <mergeCell ref="OXR1:OXR2"/>
    <mergeCell ref="OXG1:OXG2"/>
    <mergeCell ref="OXH1:OXH2"/>
    <mergeCell ref="OXI1:OXI2"/>
    <mergeCell ref="OXJ1:OXJ2"/>
    <mergeCell ref="OXK1:OXK2"/>
    <mergeCell ref="OXL1:OXL2"/>
    <mergeCell ref="OXA1:OXA2"/>
    <mergeCell ref="OXB1:OXB2"/>
    <mergeCell ref="OXC1:OXC2"/>
    <mergeCell ref="OXD1:OXD2"/>
    <mergeCell ref="OXE1:OXE2"/>
    <mergeCell ref="OXF1:OXF2"/>
    <mergeCell ref="OWU1:OWU2"/>
    <mergeCell ref="OWV1:OWV2"/>
    <mergeCell ref="OWW1:OWW2"/>
    <mergeCell ref="OWX1:OWX2"/>
    <mergeCell ref="OWY1:OWY2"/>
    <mergeCell ref="OWZ1:OWZ2"/>
    <mergeCell ref="OWO1:OWO2"/>
    <mergeCell ref="OWP1:OWP2"/>
    <mergeCell ref="OWQ1:OWQ2"/>
    <mergeCell ref="OWR1:OWR2"/>
    <mergeCell ref="OWS1:OWS2"/>
    <mergeCell ref="OWT1:OWT2"/>
    <mergeCell ref="OWI1:OWI2"/>
    <mergeCell ref="OWJ1:OWJ2"/>
    <mergeCell ref="OWK1:OWK2"/>
    <mergeCell ref="OWL1:OWL2"/>
    <mergeCell ref="OWM1:OWM2"/>
    <mergeCell ref="OWN1:OWN2"/>
    <mergeCell ref="OWC1:OWC2"/>
    <mergeCell ref="OWD1:OWD2"/>
    <mergeCell ref="OWE1:OWE2"/>
    <mergeCell ref="OWF1:OWF2"/>
    <mergeCell ref="OWG1:OWG2"/>
    <mergeCell ref="OWH1:OWH2"/>
    <mergeCell ref="OVW1:OVW2"/>
    <mergeCell ref="OVX1:OVX2"/>
    <mergeCell ref="OVY1:OVY2"/>
    <mergeCell ref="OVZ1:OVZ2"/>
    <mergeCell ref="OWA1:OWA2"/>
    <mergeCell ref="OWB1:OWB2"/>
    <mergeCell ref="OVQ1:OVQ2"/>
    <mergeCell ref="OVR1:OVR2"/>
    <mergeCell ref="OVS1:OVS2"/>
    <mergeCell ref="OVT1:OVT2"/>
    <mergeCell ref="OVU1:OVU2"/>
    <mergeCell ref="OVV1:OVV2"/>
    <mergeCell ref="OVK1:OVK2"/>
    <mergeCell ref="OVL1:OVL2"/>
    <mergeCell ref="OVM1:OVM2"/>
    <mergeCell ref="OVN1:OVN2"/>
    <mergeCell ref="OVO1:OVO2"/>
    <mergeCell ref="OVP1:OVP2"/>
    <mergeCell ref="OVE1:OVE2"/>
    <mergeCell ref="OVF1:OVF2"/>
    <mergeCell ref="OVG1:OVG2"/>
    <mergeCell ref="OVH1:OVH2"/>
    <mergeCell ref="OVI1:OVI2"/>
    <mergeCell ref="OVJ1:OVJ2"/>
    <mergeCell ref="OUY1:OUY2"/>
    <mergeCell ref="OUZ1:OUZ2"/>
    <mergeCell ref="OVA1:OVA2"/>
    <mergeCell ref="OVB1:OVB2"/>
    <mergeCell ref="OVC1:OVC2"/>
    <mergeCell ref="OVD1:OVD2"/>
    <mergeCell ref="OUS1:OUS2"/>
    <mergeCell ref="OUT1:OUT2"/>
    <mergeCell ref="OUU1:OUU2"/>
    <mergeCell ref="OUV1:OUV2"/>
    <mergeCell ref="OUW1:OUW2"/>
    <mergeCell ref="OUX1:OUX2"/>
    <mergeCell ref="OUM1:OUM2"/>
    <mergeCell ref="OUN1:OUN2"/>
    <mergeCell ref="OUO1:OUO2"/>
    <mergeCell ref="OUP1:OUP2"/>
    <mergeCell ref="OUQ1:OUQ2"/>
    <mergeCell ref="OUR1:OUR2"/>
    <mergeCell ref="OUG1:OUG2"/>
    <mergeCell ref="OUH1:OUH2"/>
    <mergeCell ref="OUI1:OUI2"/>
    <mergeCell ref="OUJ1:OUJ2"/>
    <mergeCell ref="OUK1:OUK2"/>
    <mergeCell ref="OUL1:OUL2"/>
    <mergeCell ref="OUA1:OUA2"/>
    <mergeCell ref="OUB1:OUB2"/>
    <mergeCell ref="OUC1:OUC2"/>
    <mergeCell ref="OUD1:OUD2"/>
    <mergeCell ref="OUE1:OUE2"/>
    <mergeCell ref="OUF1:OUF2"/>
    <mergeCell ref="OTU1:OTU2"/>
    <mergeCell ref="OTV1:OTV2"/>
    <mergeCell ref="OTW1:OTW2"/>
    <mergeCell ref="OTX1:OTX2"/>
    <mergeCell ref="OTY1:OTY2"/>
    <mergeCell ref="OTZ1:OTZ2"/>
    <mergeCell ref="OTO1:OTO2"/>
    <mergeCell ref="OTP1:OTP2"/>
    <mergeCell ref="OTQ1:OTQ2"/>
    <mergeCell ref="OTR1:OTR2"/>
    <mergeCell ref="OTS1:OTS2"/>
    <mergeCell ref="OTT1:OTT2"/>
    <mergeCell ref="OTI1:OTI2"/>
    <mergeCell ref="OTJ1:OTJ2"/>
    <mergeCell ref="OTK1:OTK2"/>
    <mergeCell ref="OTL1:OTL2"/>
    <mergeCell ref="OTM1:OTM2"/>
    <mergeCell ref="OTN1:OTN2"/>
    <mergeCell ref="OTC1:OTC2"/>
    <mergeCell ref="OTD1:OTD2"/>
    <mergeCell ref="OTE1:OTE2"/>
    <mergeCell ref="OTF1:OTF2"/>
    <mergeCell ref="OTG1:OTG2"/>
    <mergeCell ref="OTH1:OTH2"/>
    <mergeCell ref="OSW1:OSW2"/>
    <mergeCell ref="OSX1:OSX2"/>
    <mergeCell ref="OSY1:OSY2"/>
    <mergeCell ref="OSZ1:OSZ2"/>
    <mergeCell ref="OTA1:OTA2"/>
    <mergeCell ref="OTB1:OTB2"/>
    <mergeCell ref="OSQ1:OSQ2"/>
    <mergeCell ref="OSR1:OSR2"/>
    <mergeCell ref="OSS1:OSS2"/>
    <mergeCell ref="OST1:OST2"/>
    <mergeCell ref="OSU1:OSU2"/>
    <mergeCell ref="OSV1:OSV2"/>
    <mergeCell ref="OSK1:OSK2"/>
    <mergeCell ref="OSL1:OSL2"/>
    <mergeCell ref="OSM1:OSM2"/>
    <mergeCell ref="OSN1:OSN2"/>
    <mergeCell ref="OSO1:OSO2"/>
    <mergeCell ref="OSP1:OSP2"/>
    <mergeCell ref="OSE1:OSE2"/>
    <mergeCell ref="OSF1:OSF2"/>
    <mergeCell ref="OSG1:OSG2"/>
    <mergeCell ref="OSH1:OSH2"/>
    <mergeCell ref="OSI1:OSI2"/>
    <mergeCell ref="OSJ1:OSJ2"/>
    <mergeCell ref="ORY1:ORY2"/>
    <mergeCell ref="ORZ1:ORZ2"/>
    <mergeCell ref="OSA1:OSA2"/>
    <mergeCell ref="OSB1:OSB2"/>
    <mergeCell ref="OSC1:OSC2"/>
    <mergeCell ref="OSD1:OSD2"/>
    <mergeCell ref="ORS1:ORS2"/>
    <mergeCell ref="ORT1:ORT2"/>
    <mergeCell ref="ORU1:ORU2"/>
    <mergeCell ref="ORV1:ORV2"/>
    <mergeCell ref="ORW1:ORW2"/>
    <mergeCell ref="ORX1:ORX2"/>
    <mergeCell ref="ORM1:ORM2"/>
    <mergeCell ref="ORN1:ORN2"/>
    <mergeCell ref="ORO1:ORO2"/>
    <mergeCell ref="ORP1:ORP2"/>
    <mergeCell ref="ORQ1:ORQ2"/>
    <mergeCell ref="ORR1:ORR2"/>
    <mergeCell ref="ORG1:ORG2"/>
    <mergeCell ref="ORH1:ORH2"/>
    <mergeCell ref="ORI1:ORI2"/>
    <mergeCell ref="ORJ1:ORJ2"/>
    <mergeCell ref="ORK1:ORK2"/>
    <mergeCell ref="ORL1:ORL2"/>
    <mergeCell ref="ORA1:ORA2"/>
    <mergeCell ref="ORB1:ORB2"/>
    <mergeCell ref="ORC1:ORC2"/>
    <mergeCell ref="ORD1:ORD2"/>
    <mergeCell ref="ORE1:ORE2"/>
    <mergeCell ref="ORF1:ORF2"/>
    <mergeCell ref="OQU1:OQU2"/>
    <mergeCell ref="OQV1:OQV2"/>
    <mergeCell ref="OQW1:OQW2"/>
    <mergeCell ref="OQX1:OQX2"/>
    <mergeCell ref="OQY1:OQY2"/>
    <mergeCell ref="OQZ1:OQZ2"/>
    <mergeCell ref="OQO1:OQO2"/>
    <mergeCell ref="OQP1:OQP2"/>
    <mergeCell ref="OQQ1:OQQ2"/>
    <mergeCell ref="OQR1:OQR2"/>
    <mergeCell ref="OQS1:OQS2"/>
    <mergeCell ref="OQT1:OQT2"/>
    <mergeCell ref="OQI1:OQI2"/>
    <mergeCell ref="OQJ1:OQJ2"/>
    <mergeCell ref="OQK1:OQK2"/>
    <mergeCell ref="OQL1:OQL2"/>
    <mergeCell ref="OQM1:OQM2"/>
    <mergeCell ref="OQN1:OQN2"/>
    <mergeCell ref="OQC1:OQC2"/>
    <mergeCell ref="OQD1:OQD2"/>
    <mergeCell ref="OQE1:OQE2"/>
    <mergeCell ref="OQF1:OQF2"/>
    <mergeCell ref="OQG1:OQG2"/>
    <mergeCell ref="OQH1:OQH2"/>
    <mergeCell ref="OPW1:OPW2"/>
    <mergeCell ref="OPX1:OPX2"/>
    <mergeCell ref="OPY1:OPY2"/>
    <mergeCell ref="OPZ1:OPZ2"/>
    <mergeCell ref="OQA1:OQA2"/>
    <mergeCell ref="OQB1:OQB2"/>
    <mergeCell ref="OPQ1:OPQ2"/>
    <mergeCell ref="OPR1:OPR2"/>
    <mergeCell ref="OPS1:OPS2"/>
    <mergeCell ref="OPT1:OPT2"/>
    <mergeCell ref="OPU1:OPU2"/>
    <mergeCell ref="OPV1:OPV2"/>
    <mergeCell ref="OPK1:OPK2"/>
    <mergeCell ref="OPL1:OPL2"/>
    <mergeCell ref="OPM1:OPM2"/>
    <mergeCell ref="OPN1:OPN2"/>
    <mergeCell ref="OPO1:OPO2"/>
    <mergeCell ref="OPP1:OPP2"/>
    <mergeCell ref="OPE1:OPE2"/>
    <mergeCell ref="OPF1:OPF2"/>
    <mergeCell ref="OPG1:OPG2"/>
    <mergeCell ref="OPH1:OPH2"/>
    <mergeCell ref="OPI1:OPI2"/>
    <mergeCell ref="OPJ1:OPJ2"/>
    <mergeCell ref="OOY1:OOY2"/>
    <mergeCell ref="OOZ1:OOZ2"/>
    <mergeCell ref="OPA1:OPA2"/>
    <mergeCell ref="OPB1:OPB2"/>
    <mergeCell ref="OPC1:OPC2"/>
    <mergeCell ref="OPD1:OPD2"/>
    <mergeCell ref="OOS1:OOS2"/>
    <mergeCell ref="OOT1:OOT2"/>
    <mergeCell ref="OOU1:OOU2"/>
    <mergeCell ref="OOV1:OOV2"/>
    <mergeCell ref="OOW1:OOW2"/>
    <mergeCell ref="OOX1:OOX2"/>
    <mergeCell ref="OOM1:OOM2"/>
    <mergeCell ref="OON1:OON2"/>
    <mergeCell ref="OOO1:OOO2"/>
    <mergeCell ref="OOP1:OOP2"/>
    <mergeCell ref="OOQ1:OOQ2"/>
    <mergeCell ref="OOR1:OOR2"/>
    <mergeCell ref="OOG1:OOG2"/>
    <mergeCell ref="OOH1:OOH2"/>
    <mergeCell ref="OOI1:OOI2"/>
    <mergeCell ref="OOJ1:OOJ2"/>
    <mergeCell ref="OOK1:OOK2"/>
    <mergeCell ref="OOL1:OOL2"/>
    <mergeCell ref="OOA1:OOA2"/>
    <mergeCell ref="OOB1:OOB2"/>
    <mergeCell ref="OOC1:OOC2"/>
    <mergeCell ref="OOD1:OOD2"/>
    <mergeCell ref="OOE1:OOE2"/>
    <mergeCell ref="OOF1:OOF2"/>
    <mergeCell ref="ONU1:ONU2"/>
    <mergeCell ref="ONV1:ONV2"/>
    <mergeCell ref="ONW1:ONW2"/>
    <mergeCell ref="ONX1:ONX2"/>
    <mergeCell ref="ONY1:ONY2"/>
    <mergeCell ref="ONZ1:ONZ2"/>
    <mergeCell ref="ONO1:ONO2"/>
    <mergeCell ref="ONP1:ONP2"/>
    <mergeCell ref="ONQ1:ONQ2"/>
    <mergeCell ref="ONR1:ONR2"/>
    <mergeCell ref="ONS1:ONS2"/>
    <mergeCell ref="ONT1:ONT2"/>
    <mergeCell ref="ONI1:ONI2"/>
    <mergeCell ref="ONJ1:ONJ2"/>
    <mergeCell ref="ONK1:ONK2"/>
    <mergeCell ref="ONL1:ONL2"/>
    <mergeCell ref="ONM1:ONM2"/>
    <mergeCell ref="ONN1:ONN2"/>
    <mergeCell ref="ONC1:ONC2"/>
    <mergeCell ref="OND1:OND2"/>
    <mergeCell ref="ONE1:ONE2"/>
    <mergeCell ref="ONF1:ONF2"/>
    <mergeCell ref="ONG1:ONG2"/>
    <mergeCell ref="ONH1:ONH2"/>
    <mergeCell ref="OMW1:OMW2"/>
    <mergeCell ref="OMX1:OMX2"/>
    <mergeCell ref="OMY1:OMY2"/>
    <mergeCell ref="OMZ1:OMZ2"/>
    <mergeCell ref="ONA1:ONA2"/>
    <mergeCell ref="ONB1:ONB2"/>
    <mergeCell ref="OMQ1:OMQ2"/>
    <mergeCell ref="OMR1:OMR2"/>
    <mergeCell ref="OMS1:OMS2"/>
    <mergeCell ref="OMT1:OMT2"/>
    <mergeCell ref="OMU1:OMU2"/>
    <mergeCell ref="OMV1:OMV2"/>
    <mergeCell ref="OMK1:OMK2"/>
    <mergeCell ref="OML1:OML2"/>
    <mergeCell ref="OMM1:OMM2"/>
    <mergeCell ref="OMN1:OMN2"/>
    <mergeCell ref="OMO1:OMO2"/>
    <mergeCell ref="OMP1:OMP2"/>
    <mergeCell ref="OME1:OME2"/>
    <mergeCell ref="OMF1:OMF2"/>
    <mergeCell ref="OMG1:OMG2"/>
    <mergeCell ref="OMH1:OMH2"/>
    <mergeCell ref="OMI1:OMI2"/>
    <mergeCell ref="OMJ1:OMJ2"/>
    <mergeCell ref="OLY1:OLY2"/>
    <mergeCell ref="OLZ1:OLZ2"/>
    <mergeCell ref="OMA1:OMA2"/>
    <mergeCell ref="OMB1:OMB2"/>
    <mergeCell ref="OMC1:OMC2"/>
    <mergeCell ref="OMD1:OMD2"/>
    <mergeCell ref="OLS1:OLS2"/>
    <mergeCell ref="OLT1:OLT2"/>
    <mergeCell ref="OLU1:OLU2"/>
    <mergeCell ref="OLV1:OLV2"/>
    <mergeCell ref="OLW1:OLW2"/>
    <mergeCell ref="OLX1:OLX2"/>
    <mergeCell ref="OLM1:OLM2"/>
    <mergeCell ref="OLN1:OLN2"/>
    <mergeCell ref="OLO1:OLO2"/>
    <mergeCell ref="OLP1:OLP2"/>
    <mergeCell ref="OLQ1:OLQ2"/>
    <mergeCell ref="OLR1:OLR2"/>
    <mergeCell ref="OLG1:OLG2"/>
    <mergeCell ref="OLH1:OLH2"/>
    <mergeCell ref="OLI1:OLI2"/>
    <mergeCell ref="OLJ1:OLJ2"/>
    <mergeCell ref="OLK1:OLK2"/>
    <mergeCell ref="OLL1:OLL2"/>
    <mergeCell ref="OLA1:OLA2"/>
    <mergeCell ref="OLB1:OLB2"/>
    <mergeCell ref="OLC1:OLC2"/>
    <mergeCell ref="OLD1:OLD2"/>
    <mergeCell ref="OLE1:OLE2"/>
    <mergeCell ref="OLF1:OLF2"/>
    <mergeCell ref="OKU1:OKU2"/>
    <mergeCell ref="OKV1:OKV2"/>
    <mergeCell ref="OKW1:OKW2"/>
    <mergeCell ref="OKX1:OKX2"/>
    <mergeCell ref="OKY1:OKY2"/>
    <mergeCell ref="OKZ1:OKZ2"/>
    <mergeCell ref="OKO1:OKO2"/>
    <mergeCell ref="OKP1:OKP2"/>
    <mergeCell ref="OKQ1:OKQ2"/>
    <mergeCell ref="OKR1:OKR2"/>
    <mergeCell ref="OKS1:OKS2"/>
    <mergeCell ref="OKT1:OKT2"/>
    <mergeCell ref="OKI1:OKI2"/>
    <mergeCell ref="OKJ1:OKJ2"/>
    <mergeCell ref="OKK1:OKK2"/>
    <mergeCell ref="OKL1:OKL2"/>
    <mergeCell ref="OKM1:OKM2"/>
    <mergeCell ref="OKN1:OKN2"/>
    <mergeCell ref="OKC1:OKC2"/>
    <mergeCell ref="OKD1:OKD2"/>
    <mergeCell ref="OKE1:OKE2"/>
    <mergeCell ref="OKF1:OKF2"/>
    <mergeCell ref="OKG1:OKG2"/>
    <mergeCell ref="OKH1:OKH2"/>
    <mergeCell ref="OJW1:OJW2"/>
    <mergeCell ref="OJX1:OJX2"/>
    <mergeCell ref="OJY1:OJY2"/>
    <mergeCell ref="OJZ1:OJZ2"/>
    <mergeCell ref="OKA1:OKA2"/>
    <mergeCell ref="OKB1:OKB2"/>
    <mergeCell ref="OJQ1:OJQ2"/>
    <mergeCell ref="OJR1:OJR2"/>
    <mergeCell ref="OJS1:OJS2"/>
    <mergeCell ref="OJT1:OJT2"/>
    <mergeCell ref="OJU1:OJU2"/>
    <mergeCell ref="OJV1:OJV2"/>
    <mergeCell ref="OJK1:OJK2"/>
    <mergeCell ref="OJL1:OJL2"/>
    <mergeCell ref="OJM1:OJM2"/>
    <mergeCell ref="OJN1:OJN2"/>
    <mergeCell ref="OJO1:OJO2"/>
    <mergeCell ref="OJP1:OJP2"/>
    <mergeCell ref="OJE1:OJE2"/>
    <mergeCell ref="OJF1:OJF2"/>
    <mergeCell ref="OJG1:OJG2"/>
    <mergeCell ref="OJH1:OJH2"/>
    <mergeCell ref="OJI1:OJI2"/>
    <mergeCell ref="OJJ1:OJJ2"/>
    <mergeCell ref="OIY1:OIY2"/>
    <mergeCell ref="OIZ1:OIZ2"/>
    <mergeCell ref="OJA1:OJA2"/>
    <mergeCell ref="OJB1:OJB2"/>
    <mergeCell ref="OJC1:OJC2"/>
    <mergeCell ref="OJD1:OJD2"/>
    <mergeCell ref="OIS1:OIS2"/>
    <mergeCell ref="OIT1:OIT2"/>
    <mergeCell ref="OIU1:OIU2"/>
    <mergeCell ref="OIV1:OIV2"/>
    <mergeCell ref="OIW1:OIW2"/>
    <mergeCell ref="OIX1:OIX2"/>
    <mergeCell ref="OIM1:OIM2"/>
    <mergeCell ref="OIN1:OIN2"/>
    <mergeCell ref="OIO1:OIO2"/>
    <mergeCell ref="OIP1:OIP2"/>
    <mergeCell ref="OIQ1:OIQ2"/>
    <mergeCell ref="OIR1:OIR2"/>
    <mergeCell ref="OIG1:OIG2"/>
    <mergeCell ref="OIH1:OIH2"/>
    <mergeCell ref="OII1:OII2"/>
    <mergeCell ref="OIJ1:OIJ2"/>
    <mergeCell ref="OIK1:OIK2"/>
    <mergeCell ref="OIL1:OIL2"/>
    <mergeCell ref="OIA1:OIA2"/>
    <mergeCell ref="OIB1:OIB2"/>
    <mergeCell ref="OIC1:OIC2"/>
    <mergeCell ref="OID1:OID2"/>
    <mergeCell ref="OIE1:OIE2"/>
    <mergeCell ref="OIF1:OIF2"/>
    <mergeCell ref="OHU1:OHU2"/>
    <mergeCell ref="OHV1:OHV2"/>
    <mergeCell ref="OHW1:OHW2"/>
    <mergeCell ref="OHX1:OHX2"/>
    <mergeCell ref="OHY1:OHY2"/>
    <mergeCell ref="OHZ1:OHZ2"/>
    <mergeCell ref="OHO1:OHO2"/>
    <mergeCell ref="OHP1:OHP2"/>
    <mergeCell ref="OHQ1:OHQ2"/>
    <mergeCell ref="OHR1:OHR2"/>
    <mergeCell ref="OHS1:OHS2"/>
    <mergeCell ref="OHT1:OHT2"/>
    <mergeCell ref="OHI1:OHI2"/>
    <mergeCell ref="OHJ1:OHJ2"/>
    <mergeCell ref="OHK1:OHK2"/>
    <mergeCell ref="OHL1:OHL2"/>
    <mergeCell ref="OHM1:OHM2"/>
    <mergeCell ref="OHN1:OHN2"/>
    <mergeCell ref="OHC1:OHC2"/>
    <mergeCell ref="OHD1:OHD2"/>
    <mergeCell ref="OHE1:OHE2"/>
    <mergeCell ref="OHF1:OHF2"/>
    <mergeCell ref="OHG1:OHG2"/>
    <mergeCell ref="OHH1:OHH2"/>
    <mergeCell ref="OGW1:OGW2"/>
    <mergeCell ref="OGX1:OGX2"/>
    <mergeCell ref="OGY1:OGY2"/>
    <mergeCell ref="OGZ1:OGZ2"/>
    <mergeCell ref="OHA1:OHA2"/>
    <mergeCell ref="OHB1:OHB2"/>
    <mergeCell ref="OGQ1:OGQ2"/>
    <mergeCell ref="OGR1:OGR2"/>
    <mergeCell ref="OGS1:OGS2"/>
    <mergeCell ref="OGT1:OGT2"/>
    <mergeCell ref="OGU1:OGU2"/>
    <mergeCell ref="OGV1:OGV2"/>
    <mergeCell ref="OGK1:OGK2"/>
    <mergeCell ref="OGL1:OGL2"/>
    <mergeCell ref="OGM1:OGM2"/>
    <mergeCell ref="OGN1:OGN2"/>
    <mergeCell ref="OGO1:OGO2"/>
    <mergeCell ref="OGP1:OGP2"/>
    <mergeCell ref="OGE1:OGE2"/>
    <mergeCell ref="OGF1:OGF2"/>
    <mergeCell ref="OGG1:OGG2"/>
    <mergeCell ref="OGH1:OGH2"/>
    <mergeCell ref="OGI1:OGI2"/>
    <mergeCell ref="OGJ1:OGJ2"/>
    <mergeCell ref="OFY1:OFY2"/>
    <mergeCell ref="OFZ1:OFZ2"/>
    <mergeCell ref="OGA1:OGA2"/>
    <mergeCell ref="OGB1:OGB2"/>
    <mergeCell ref="OGC1:OGC2"/>
    <mergeCell ref="OGD1:OGD2"/>
    <mergeCell ref="OFS1:OFS2"/>
    <mergeCell ref="OFT1:OFT2"/>
    <mergeCell ref="OFU1:OFU2"/>
    <mergeCell ref="OFV1:OFV2"/>
    <mergeCell ref="OFW1:OFW2"/>
    <mergeCell ref="OFX1:OFX2"/>
    <mergeCell ref="OFM1:OFM2"/>
    <mergeCell ref="OFN1:OFN2"/>
    <mergeCell ref="OFO1:OFO2"/>
    <mergeCell ref="OFP1:OFP2"/>
    <mergeCell ref="OFQ1:OFQ2"/>
    <mergeCell ref="OFR1:OFR2"/>
    <mergeCell ref="OFG1:OFG2"/>
    <mergeCell ref="OFH1:OFH2"/>
    <mergeCell ref="OFI1:OFI2"/>
    <mergeCell ref="OFJ1:OFJ2"/>
    <mergeCell ref="OFK1:OFK2"/>
    <mergeCell ref="OFL1:OFL2"/>
    <mergeCell ref="OFA1:OFA2"/>
    <mergeCell ref="OFB1:OFB2"/>
    <mergeCell ref="OFC1:OFC2"/>
    <mergeCell ref="OFD1:OFD2"/>
    <mergeCell ref="OFE1:OFE2"/>
    <mergeCell ref="OFF1:OFF2"/>
    <mergeCell ref="OEU1:OEU2"/>
    <mergeCell ref="OEV1:OEV2"/>
    <mergeCell ref="OEW1:OEW2"/>
    <mergeCell ref="OEX1:OEX2"/>
    <mergeCell ref="OEY1:OEY2"/>
    <mergeCell ref="OEZ1:OEZ2"/>
    <mergeCell ref="OEO1:OEO2"/>
    <mergeCell ref="OEP1:OEP2"/>
    <mergeCell ref="OEQ1:OEQ2"/>
    <mergeCell ref="OER1:OER2"/>
    <mergeCell ref="OES1:OES2"/>
    <mergeCell ref="OET1:OET2"/>
    <mergeCell ref="OEI1:OEI2"/>
    <mergeCell ref="OEJ1:OEJ2"/>
    <mergeCell ref="OEK1:OEK2"/>
    <mergeCell ref="OEL1:OEL2"/>
    <mergeCell ref="OEM1:OEM2"/>
    <mergeCell ref="OEN1:OEN2"/>
    <mergeCell ref="OEC1:OEC2"/>
    <mergeCell ref="OED1:OED2"/>
    <mergeCell ref="OEE1:OEE2"/>
    <mergeCell ref="OEF1:OEF2"/>
    <mergeCell ref="OEG1:OEG2"/>
    <mergeCell ref="OEH1:OEH2"/>
    <mergeCell ref="ODW1:ODW2"/>
    <mergeCell ref="ODX1:ODX2"/>
    <mergeCell ref="ODY1:ODY2"/>
    <mergeCell ref="ODZ1:ODZ2"/>
    <mergeCell ref="OEA1:OEA2"/>
    <mergeCell ref="OEB1:OEB2"/>
    <mergeCell ref="ODQ1:ODQ2"/>
    <mergeCell ref="ODR1:ODR2"/>
    <mergeCell ref="ODS1:ODS2"/>
    <mergeCell ref="ODT1:ODT2"/>
    <mergeCell ref="ODU1:ODU2"/>
    <mergeCell ref="ODV1:ODV2"/>
    <mergeCell ref="ODK1:ODK2"/>
    <mergeCell ref="ODL1:ODL2"/>
    <mergeCell ref="ODM1:ODM2"/>
    <mergeCell ref="ODN1:ODN2"/>
    <mergeCell ref="ODO1:ODO2"/>
    <mergeCell ref="ODP1:ODP2"/>
    <mergeCell ref="ODE1:ODE2"/>
    <mergeCell ref="ODF1:ODF2"/>
    <mergeCell ref="ODG1:ODG2"/>
    <mergeCell ref="ODH1:ODH2"/>
    <mergeCell ref="ODI1:ODI2"/>
    <mergeCell ref="ODJ1:ODJ2"/>
    <mergeCell ref="OCY1:OCY2"/>
    <mergeCell ref="OCZ1:OCZ2"/>
    <mergeCell ref="ODA1:ODA2"/>
    <mergeCell ref="ODB1:ODB2"/>
    <mergeCell ref="ODC1:ODC2"/>
    <mergeCell ref="ODD1:ODD2"/>
    <mergeCell ref="OCS1:OCS2"/>
    <mergeCell ref="OCT1:OCT2"/>
    <mergeCell ref="OCU1:OCU2"/>
    <mergeCell ref="OCV1:OCV2"/>
    <mergeCell ref="OCW1:OCW2"/>
    <mergeCell ref="OCX1:OCX2"/>
    <mergeCell ref="OCM1:OCM2"/>
    <mergeCell ref="OCN1:OCN2"/>
    <mergeCell ref="OCO1:OCO2"/>
    <mergeCell ref="OCP1:OCP2"/>
    <mergeCell ref="OCQ1:OCQ2"/>
    <mergeCell ref="OCR1:OCR2"/>
    <mergeCell ref="OCG1:OCG2"/>
    <mergeCell ref="OCH1:OCH2"/>
    <mergeCell ref="OCI1:OCI2"/>
    <mergeCell ref="OCJ1:OCJ2"/>
    <mergeCell ref="OCK1:OCK2"/>
    <mergeCell ref="OCL1:OCL2"/>
    <mergeCell ref="OCA1:OCA2"/>
    <mergeCell ref="OCB1:OCB2"/>
    <mergeCell ref="OCC1:OCC2"/>
    <mergeCell ref="OCD1:OCD2"/>
    <mergeCell ref="OCE1:OCE2"/>
    <mergeCell ref="OCF1:OCF2"/>
    <mergeCell ref="OBU1:OBU2"/>
    <mergeCell ref="OBV1:OBV2"/>
    <mergeCell ref="OBW1:OBW2"/>
    <mergeCell ref="OBX1:OBX2"/>
    <mergeCell ref="OBY1:OBY2"/>
    <mergeCell ref="OBZ1:OBZ2"/>
    <mergeCell ref="OBO1:OBO2"/>
    <mergeCell ref="OBP1:OBP2"/>
    <mergeCell ref="OBQ1:OBQ2"/>
    <mergeCell ref="OBR1:OBR2"/>
    <mergeCell ref="OBS1:OBS2"/>
    <mergeCell ref="OBT1:OBT2"/>
    <mergeCell ref="OBI1:OBI2"/>
    <mergeCell ref="OBJ1:OBJ2"/>
    <mergeCell ref="OBK1:OBK2"/>
    <mergeCell ref="OBL1:OBL2"/>
    <mergeCell ref="OBM1:OBM2"/>
    <mergeCell ref="OBN1:OBN2"/>
    <mergeCell ref="OBC1:OBC2"/>
    <mergeCell ref="OBD1:OBD2"/>
    <mergeCell ref="OBE1:OBE2"/>
    <mergeCell ref="OBF1:OBF2"/>
    <mergeCell ref="OBG1:OBG2"/>
    <mergeCell ref="OBH1:OBH2"/>
    <mergeCell ref="OAW1:OAW2"/>
    <mergeCell ref="OAX1:OAX2"/>
    <mergeCell ref="OAY1:OAY2"/>
    <mergeCell ref="OAZ1:OAZ2"/>
    <mergeCell ref="OBA1:OBA2"/>
    <mergeCell ref="OBB1:OBB2"/>
    <mergeCell ref="OAQ1:OAQ2"/>
    <mergeCell ref="OAR1:OAR2"/>
    <mergeCell ref="OAS1:OAS2"/>
    <mergeCell ref="OAT1:OAT2"/>
    <mergeCell ref="OAU1:OAU2"/>
    <mergeCell ref="OAV1:OAV2"/>
    <mergeCell ref="OAK1:OAK2"/>
    <mergeCell ref="OAL1:OAL2"/>
    <mergeCell ref="OAM1:OAM2"/>
    <mergeCell ref="OAN1:OAN2"/>
    <mergeCell ref="OAO1:OAO2"/>
    <mergeCell ref="OAP1:OAP2"/>
    <mergeCell ref="OAE1:OAE2"/>
    <mergeCell ref="OAF1:OAF2"/>
    <mergeCell ref="OAG1:OAG2"/>
    <mergeCell ref="OAH1:OAH2"/>
    <mergeCell ref="OAI1:OAI2"/>
    <mergeCell ref="OAJ1:OAJ2"/>
    <mergeCell ref="NZY1:NZY2"/>
    <mergeCell ref="NZZ1:NZZ2"/>
    <mergeCell ref="OAA1:OAA2"/>
    <mergeCell ref="OAB1:OAB2"/>
    <mergeCell ref="OAC1:OAC2"/>
    <mergeCell ref="OAD1:OAD2"/>
    <mergeCell ref="NZS1:NZS2"/>
    <mergeCell ref="NZT1:NZT2"/>
    <mergeCell ref="NZU1:NZU2"/>
    <mergeCell ref="NZV1:NZV2"/>
    <mergeCell ref="NZW1:NZW2"/>
    <mergeCell ref="NZX1:NZX2"/>
    <mergeCell ref="NZM1:NZM2"/>
    <mergeCell ref="NZN1:NZN2"/>
    <mergeCell ref="NZO1:NZO2"/>
    <mergeCell ref="NZP1:NZP2"/>
    <mergeCell ref="NZQ1:NZQ2"/>
    <mergeCell ref="NZR1:NZR2"/>
    <mergeCell ref="NZG1:NZG2"/>
    <mergeCell ref="NZH1:NZH2"/>
    <mergeCell ref="NZI1:NZI2"/>
    <mergeCell ref="NZJ1:NZJ2"/>
    <mergeCell ref="NZK1:NZK2"/>
    <mergeCell ref="NZL1:NZL2"/>
    <mergeCell ref="NZA1:NZA2"/>
    <mergeCell ref="NZB1:NZB2"/>
    <mergeCell ref="NZC1:NZC2"/>
    <mergeCell ref="NZD1:NZD2"/>
    <mergeCell ref="NZE1:NZE2"/>
    <mergeCell ref="NZF1:NZF2"/>
    <mergeCell ref="NYU1:NYU2"/>
    <mergeCell ref="NYV1:NYV2"/>
    <mergeCell ref="NYW1:NYW2"/>
    <mergeCell ref="NYX1:NYX2"/>
    <mergeCell ref="NYY1:NYY2"/>
    <mergeCell ref="NYZ1:NYZ2"/>
    <mergeCell ref="NYO1:NYO2"/>
    <mergeCell ref="NYP1:NYP2"/>
    <mergeCell ref="NYQ1:NYQ2"/>
    <mergeCell ref="NYR1:NYR2"/>
    <mergeCell ref="NYS1:NYS2"/>
    <mergeCell ref="NYT1:NYT2"/>
    <mergeCell ref="NYI1:NYI2"/>
    <mergeCell ref="NYJ1:NYJ2"/>
    <mergeCell ref="NYK1:NYK2"/>
    <mergeCell ref="NYL1:NYL2"/>
    <mergeCell ref="NYM1:NYM2"/>
    <mergeCell ref="NYN1:NYN2"/>
    <mergeCell ref="NYC1:NYC2"/>
    <mergeCell ref="NYD1:NYD2"/>
    <mergeCell ref="NYE1:NYE2"/>
    <mergeCell ref="NYF1:NYF2"/>
    <mergeCell ref="NYG1:NYG2"/>
    <mergeCell ref="NYH1:NYH2"/>
    <mergeCell ref="NXW1:NXW2"/>
    <mergeCell ref="NXX1:NXX2"/>
    <mergeCell ref="NXY1:NXY2"/>
    <mergeCell ref="NXZ1:NXZ2"/>
    <mergeCell ref="NYA1:NYA2"/>
    <mergeCell ref="NYB1:NYB2"/>
    <mergeCell ref="NXQ1:NXQ2"/>
    <mergeCell ref="NXR1:NXR2"/>
    <mergeCell ref="NXS1:NXS2"/>
    <mergeCell ref="NXT1:NXT2"/>
    <mergeCell ref="NXU1:NXU2"/>
    <mergeCell ref="NXV1:NXV2"/>
    <mergeCell ref="NXK1:NXK2"/>
    <mergeCell ref="NXL1:NXL2"/>
    <mergeCell ref="NXM1:NXM2"/>
    <mergeCell ref="NXN1:NXN2"/>
    <mergeCell ref="NXO1:NXO2"/>
    <mergeCell ref="NXP1:NXP2"/>
    <mergeCell ref="NXE1:NXE2"/>
    <mergeCell ref="NXF1:NXF2"/>
    <mergeCell ref="NXG1:NXG2"/>
    <mergeCell ref="NXH1:NXH2"/>
    <mergeCell ref="NXI1:NXI2"/>
    <mergeCell ref="NXJ1:NXJ2"/>
    <mergeCell ref="NWY1:NWY2"/>
    <mergeCell ref="NWZ1:NWZ2"/>
    <mergeCell ref="NXA1:NXA2"/>
    <mergeCell ref="NXB1:NXB2"/>
    <mergeCell ref="NXC1:NXC2"/>
    <mergeCell ref="NXD1:NXD2"/>
    <mergeCell ref="NWS1:NWS2"/>
    <mergeCell ref="NWT1:NWT2"/>
    <mergeCell ref="NWU1:NWU2"/>
    <mergeCell ref="NWV1:NWV2"/>
    <mergeCell ref="NWW1:NWW2"/>
    <mergeCell ref="NWX1:NWX2"/>
    <mergeCell ref="NWM1:NWM2"/>
    <mergeCell ref="NWN1:NWN2"/>
    <mergeCell ref="NWO1:NWO2"/>
    <mergeCell ref="NWP1:NWP2"/>
    <mergeCell ref="NWQ1:NWQ2"/>
    <mergeCell ref="NWR1:NWR2"/>
    <mergeCell ref="NWG1:NWG2"/>
    <mergeCell ref="NWH1:NWH2"/>
    <mergeCell ref="NWI1:NWI2"/>
    <mergeCell ref="NWJ1:NWJ2"/>
    <mergeCell ref="NWK1:NWK2"/>
    <mergeCell ref="NWL1:NWL2"/>
    <mergeCell ref="NWA1:NWA2"/>
    <mergeCell ref="NWB1:NWB2"/>
    <mergeCell ref="NWC1:NWC2"/>
    <mergeCell ref="NWD1:NWD2"/>
    <mergeCell ref="NWE1:NWE2"/>
    <mergeCell ref="NWF1:NWF2"/>
    <mergeCell ref="NVU1:NVU2"/>
    <mergeCell ref="NVV1:NVV2"/>
    <mergeCell ref="NVW1:NVW2"/>
    <mergeCell ref="NVX1:NVX2"/>
    <mergeCell ref="NVY1:NVY2"/>
    <mergeCell ref="NVZ1:NVZ2"/>
    <mergeCell ref="NVO1:NVO2"/>
    <mergeCell ref="NVP1:NVP2"/>
    <mergeCell ref="NVQ1:NVQ2"/>
    <mergeCell ref="NVR1:NVR2"/>
    <mergeCell ref="NVS1:NVS2"/>
    <mergeCell ref="NVT1:NVT2"/>
    <mergeCell ref="NVI1:NVI2"/>
    <mergeCell ref="NVJ1:NVJ2"/>
    <mergeCell ref="NVK1:NVK2"/>
    <mergeCell ref="NVL1:NVL2"/>
    <mergeCell ref="NVM1:NVM2"/>
    <mergeCell ref="NVN1:NVN2"/>
    <mergeCell ref="NVC1:NVC2"/>
    <mergeCell ref="NVD1:NVD2"/>
    <mergeCell ref="NVE1:NVE2"/>
    <mergeCell ref="NVF1:NVF2"/>
    <mergeCell ref="NVG1:NVG2"/>
    <mergeCell ref="NVH1:NVH2"/>
    <mergeCell ref="NUW1:NUW2"/>
    <mergeCell ref="NUX1:NUX2"/>
    <mergeCell ref="NUY1:NUY2"/>
    <mergeCell ref="NUZ1:NUZ2"/>
    <mergeCell ref="NVA1:NVA2"/>
    <mergeCell ref="NVB1:NVB2"/>
    <mergeCell ref="NUQ1:NUQ2"/>
    <mergeCell ref="NUR1:NUR2"/>
    <mergeCell ref="NUS1:NUS2"/>
    <mergeCell ref="NUT1:NUT2"/>
    <mergeCell ref="NUU1:NUU2"/>
    <mergeCell ref="NUV1:NUV2"/>
    <mergeCell ref="NUK1:NUK2"/>
    <mergeCell ref="NUL1:NUL2"/>
    <mergeCell ref="NUM1:NUM2"/>
    <mergeCell ref="NUN1:NUN2"/>
    <mergeCell ref="NUO1:NUO2"/>
    <mergeCell ref="NUP1:NUP2"/>
    <mergeCell ref="NUE1:NUE2"/>
    <mergeCell ref="NUF1:NUF2"/>
    <mergeCell ref="NUG1:NUG2"/>
    <mergeCell ref="NUH1:NUH2"/>
    <mergeCell ref="NUI1:NUI2"/>
    <mergeCell ref="NUJ1:NUJ2"/>
    <mergeCell ref="NTY1:NTY2"/>
    <mergeCell ref="NTZ1:NTZ2"/>
    <mergeCell ref="NUA1:NUA2"/>
    <mergeCell ref="NUB1:NUB2"/>
    <mergeCell ref="NUC1:NUC2"/>
    <mergeCell ref="NUD1:NUD2"/>
    <mergeCell ref="NTS1:NTS2"/>
    <mergeCell ref="NTT1:NTT2"/>
    <mergeCell ref="NTU1:NTU2"/>
    <mergeCell ref="NTV1:NTV2"/>
    <mergeCell ref="NTW1:NTW2"/>
    <mergeCell ref="NTX1:NTX2"/>
    <mergeCell ref="NTM1:NTM2"/>
    <mergeCell ref="NTN1:NTN2"/>
    <mergeCell ref="NTO1:NTO2"/>
    <mergeCell ref="NTP1:NTP2"/>
    <mergeCell ref="NTQ1:NTQ2"/>
    <mergeCell ref="NTR1:NTR2"/>
    <mergeCell ref="NTG1:NTG2"/>
    <mergeCell ref="NTH1:NTH2"/>
    <mergeCell ref="NTI1:NTI2"/>
    <mergeCell ref="NTJ1:NTJ2"/>
    <mergeCell ref="NTK1:NTK2"/>
    <mergeCell ref="NTL1:NTL2"/>
    <mergeCell ref="NTA1:NTA2"/>
    <mergeCell ref="NTB1:NTB2"/>
    <mergeCell ref="NTC1:NTC2"/>
    <mergeCell ref="NTD1:NTD2"/>
    <mergeCell ref="NTE1:NTE2"/>
    <mergeCell ref="NTF1:NTF2"/>
    <mergeCell ref="NSU1:NSU2"/>
    <mergeCell ref="NSV1:NSV2"/>
    <mergeCell ref="NSW1:NSW2"/>
    <mergeCell ref="NSX1:NSX2"/>
    <mergeCell ref="NSY1:NSY2"/>
    <mergeCell ref="NSZ1:NSZ2"/>
    <mergeCell ref="NSO1:NSO2"/>
    <mergeCell ref="NSP1:NSP2"/>
    <mergeCell ref="NSQ1:NSQ2"/>
    <mergeCell ref="NSR1:NSR2"/>
    <mergeCell ref="NSS1:NSS2"/>
    <mergeCell ref="NST1:NST2"/>
    <mergeCell ref="NSI1:NSI2"/>
    <mergeCell ref="NSJ1:NSJ2"/>
    <mergeCell ref="NSK1:NSK2"/>
    <mergeCell ref="NSL1:NSL2"/>
    <mergeCell ref="NSM1:NSM2"/>
    <mergeCell ref="NSN1:NSN2"/>
    <mergeCell ref="NSC1:NSC2"/>
    <mergeCell ref="NSD1:NSD2"/>
    <mergeCell ref="NSE1:NSE2"/>
    <mergeCell ref="NSF1:NSF2"/>
    <mergeCell ref="NSG1:NSG2"/>
    <mergeCell ref="NSH1:NSH2"/>
    <mergeCell ref="NRW1:NRW2"/>
    <mergeCell ref="NRX1:NRX2"/>
    <mergeCell ref="NRY1:NRY2"/>
    <mergeCell ref="NRZ1:NRZ2"/>
    <mergeCell ref="NSA1:NSA2"/>
    <mergeCell ref="NSB1:NSB2"/>
    <mergeCell ref="NRQ1:NRQ2"/>
    <mergeCell ref="NRR1:NRR2"/>
    <mergeCell ref="NRS1:NRS2"/>
    <mergeCell ref="NRT1:NRT2"/>
    <mergeCell ref="NRU1:NRU2"/>
    <mergeCell ref="NRV1:NRV2"/>
    <mergeCell ref="NRK1:NRK2"/>
    <mergeCell ref="NRL1:NRL2"/>
    <mergeCell ref="NRM1:NRM2"/>
    <mergeCell ref="NRN1:NRN2"/>
    <mergeCell ref="NRO1:NRO2"/>
    <mergeCell ref="NRP1:NRP2"/>
    <mergeCell ref="NRE1:NRE2"/>
    <mergeCell ref="NRF1:NRF2"/>
    <mergeCell ref="NRG1:NRG2"/>
    <mergeCell ref="NRH1:NRH2"/>
    <mergeCell ref="NRI1:NRI2"/>
    <mergeCell ref="NRJ1:NRJ2"/>
    <mergeCell ref="NQY1:NQY2"/>
    <mergeCell ref="NQZ1:NQZ2"/>
    <mergeCell ref="NRA1:NRA2"/>
    <mergeCell ref="NRB1:NRB2"/>
    <mergeCell ref="NRC1:NRC2"/>
    <mergeCell ref="NRD1:NRD2"/>
    <mergeCell ref="NQS1:NQS2"/>
    <mergeCell ref="NQT1:NQT2"/>
    <mergeCell ref="NQU1:NQU2"/>
    <mergeCell ref="NQV1:NQV2"/>
    <mergeCell ref="NQW1:NQW2"/>
    <mergeCell ref="NQX1:NQX2"/>
    <mergeCell ref="NQM1:NQM2"/>
    <mergeCell ref="NQN1:NQN2"/>
    <mergeCell ref="NQO1:NQO2"/>
    <mergeCell ref="NQP1:NQP2"/>
    <mergeCell ref="NQQ1:NQQ2"/>
    <mergeCell ref="NQR1:NQR2"/>
    <mergeCell ref="NQG1:NQG2"/>
    <mergeCell ref="NQH1:NQH2"/>
    <mergeCell ref="NQI1:NQI2"/>
    <mergeCell ref="NQJ1:NQJ2"/>
    <mergeCell ref="NQK1:NQK2"/>
    <mergeCell ref="NQL1:NQL2"/>
    <mergeCell ref="NQA1:NQA2"/>
    <mergeCell ref="NQB1:NQB2"/>
    <mergeCell ref="NQC1:NQC2"/>
    <mergeCell ref="NQD1:NQD2"/>
    <mergeCell ref="NQE1:NQE2"/>
    <mergeCell ref="NQF1:NQF2"/>
    <mergeCell ref="NPU1:NPU2"/>
    <mergeCell ref="NPV1:NPV2"/>
    <mergeCell ref="NPW1:NPW2"/>
    <mergeCell ref="NPX1:NPX2"/>
    <mergeCell ref="NPY1:NPY2"/>
    <mergeCell ref="NPZ1:NPZ2"/>
    <mergeCell ref="NPO1:NPO2"/>
    <mergeCell ref="NPP1:NPP2"/>
    <mergeCell ref="NPQ1:NPQ2"/>
    <mergeCell ref="NPR1:NPR2"/>
    <mergeCell ref="NPS1:NPS2"/>
    <mergeCell ref="NPT1:NPT2"/>
    <mergeCell ref="NPI1:NPI2"/>
    <mergeCell ref="NPJ1:NPJ2"/>
    <mergeCell ref="NPK1:NPK2"/>
    <mergeCell ref="NPL1:NPL2"/>
    <mergeCell ref="NPM1:NPM2"/>
    <mergeCell ref="NPN1:NPN2"/>
    <mergeCell ref="NPC1:NPC2"/>
    <mergeCell ref="NPD1:NPD2"/>
    <mergeCell ref="NPE1:NPE2"/>
    <mergeCell ref="NPF1:NPF2"/>
    <mergeCell ref="NPG1:NPG2"/>
    <mergeCell ref="NPH1:NPH2"/>
    <mergeCell ref="NOW1:NOW2"/>
    <mergeCell ref="NOX1:NOX2"/>
    <mergeCell ref="NOY1:NOY2"/>
    <mergeCell ref="NOZ1:NOZ2"/>
    <mergeCell ref="NPA1:NPA2"/>
    <mergeCell ref="NPB1:NPB2"/>
    <mergeCell ref="NOQ1:NOQ2"/>
    <mergeCell ref="NOR1:NOR2"/>
    <mergeCell ref="NOS1:NOS2"/>
    <mergeCell ref="NOT1:NOT2"/>
    <mergeCell ref="NOU1:NOU2"/>
    <mergeCell ref="NOV1:NOV2"/>
    <mergeCell ref="NOK1:NOK2"/>
    <mergeCell ref="NOL1:NOL2"/>
    <mergeCell ref="NOM1:NOM2"/>
    <mergeCell ref="NON1:NON2"/>
    <mergeCell ref="NOO1:NOO2"/>
    <mergeCell ref="NOP1:NOP2"/>
    <mergeCell ref="NOE1:NOE2"/>
    <mergeCell ref="NOF1:NOF2"/>
    <mergeCell ref="NOG1:NOG2"/>
    <mergeCell ref="NOH1:NOH2"/>
    <mergeCell ref="NOI1:NOI2"/>
    <mergeCell ref="NOJ1:NOJ2"/>
    <mergeCell ref="NNY1:NNY2"/>
    <mergeCell ref="NNZ1:NNZ2"/>
    <mergeCell ref="NOA1:NOA2"/>
    <mergeCell ref="NOB1:NOB2"/>
    <mergeCell ref="NOC1:NOC2"/>
    <mergeCell ref="NOD1:NOD2"/>
    <mergeCell ref="NNS1:NNS2"/>
    <mergeCell ref="NNT1:NNT2"/>
    <mergeCell ref="NNU1:NNU2"/>
    <mergeCell ref="NNV1:NNV2"/>
    <mergeCell ref="NNW1:NNW2"/>
    <mergeCell ref="NNX1:NNX2"/>
    <mergeCell ref="NNM1:NNM2"/>
    <mergeCell ref="NNN1:NNN2"/>
    <mergeCell ref="NNO1:NNO2"/>
    <mergeCell ref="NNP1:NNP2"/>
    <mergeCell ref="NNQ1:NNQ2"/>
    <mergeCell ref="NNR1:NNR2"/>
    <mergeCell ref="NNG1:NNG2"/>
    <mergeCell ref="NNH1:NNH2"/>
    <mergeCell ref="NNI1:NNI2"/>
    <mergeCell ref="NNJ1:NNJ2"/>
    <mergeCell ref="NNK1:NNK2"/>
    <mergeCell ref="NNL1:NNL2"/>
    <mergeCell ref="NNA1:NNA2"/>
    <mergeCell ref="NNB1:NNB2"/>
    <mergeCell ref="NNC1:NNC2"/>
    <mergeCell ref="NND1:NND2"/>
    <mergeCell ref="NNE1:NNE2"/>
    <mergeCell ref="NNF1:NNF2"/>
    <mergeCell ref="NMU1:NMU2"/>
    <mergeCell ref="NMV1:NMV2"/>
    <mergeCell ref="NMW1:NMW2"/>
    <mergeCell ref="NMX1:NMX2"/>
    <mergeCell ref="NMY1:NMY2"/>
    <mergeCell ref="NMZ1:NMZ2"/>
    <mergeCell ref="NMO1:NMO2"/>
    <mergeCell ref="NMP1:NMP2"/>
    <mergeCell ref="NMQ1:NMQ2"/>
    <mergeCell ref="NMR1:NMR2"/>
    <mergeCell ref="NMS1:NMS2"/>
    <mergeCell ref="NMT1:NMT2"/>
    <mergeCell ref="NMI1:NMI2"/>
    <mergeCell ref="NMJ1:NMJ2"/>
    <mergeCell ref="NMK1:NMK2"/>
    <mergeCell ref="NML1:NML2"/>
    <mergeCell ref="NMM1:NMM2"/>
    <mergeCell ref="NMN1:NMN2"/>
    <mergeCell ref="NMC1:NMC2"/>
    <mergeCell ref="NMD1:NMD2"/>
    <mergeCell ref="NME1:NME2"/>
    <mergeCell ref="NMF1:NMF2"/>
    <mergeCell ref="NMG1:NMG2"/>
    <mergeCell ref="NMH1:NMH2"/>
    <mergeCell ref="NLW1:NLW2"/>
    <mergeCell ref="NLX1:NLX2"/>
    <mergeCell ref="NLY1:NLY2"/>
    <mergeCell ref="NLZ1:NLZ2"/>
    <mergeCell ref="NMA1:NMA2"/>
    <mergeCell ref="NMB1:NMB2"/>
    <mergeCell ref="NLQ1:NLQ2"/>
    <mergeCell ref="NLR1:NLR2"/>
    <mergeCell ref="NLS1:NLS2"/>
    <mergeCell ref="NLT1:NLT2"/>
    <mergeCell ref="NLU1:NLU2"/>
    <mergeCell ref="NLV1:NLV2"/>
    <mergeCell ref="NLK1:NLK2"/>
    <mergeCell ref="NLL1:NLL2"/>
    <mergeCell ref="NLM1:NLM2"/>
    <mergeCell ref="NLN1:NLN2"/>
    <mergeCell ref="NLO1:NLO2"/>
    <mergeCell ref="NLP1:NLP2"/>
    <mergeCell ref="NLE1:NLE2"/>
    <mergeCell ref="NLF1:NLF2"/>
    <mergeCell ref="NLG1:NLG2"/>
    <mergeCell ref="NLH1:NLH2"/>
    <mergeCell ref="NLI1:NLI2"/>
    <mergeCell ref="NLJ1:NLJ2"/>
    <mergeCell ref="NKY1:NKY2"/>
    <mergeCell ref="NKZ1:NKZ2"/>
    <mergeCell ref="NLA1:NLA2"/>
    <mergeCell ref="NLB1:NLB2"/>
    <mergeCell ref="NLC1:NLC2"/>
    <mergeCell ref="NLD1:NLD2"/>
    <mergeCell ref="NKS1:NKS2"/>
    <mergeCell ref="NKT1:NKT2"/>
    <mergeCell ref="NKU1:NKU2"/>
    <mergeCell ref="NKV1:NKV2"/>
    <mergeCell ref="NKW1:NKW2"/>
    <mergeCell ref="NKX1:NKX2"/>
    <mergeCell ref="NKM1:NKM2"/>
    <mergeCell ref="NKN1:NKN2"/>
    <mergeCell ref="NKO1:NKO2"/>
    <mergeCell ref="NKP1:NKP2"/>
    <mergeCell ref="NKQ1:NKQ2"/>
    <mergeCell ref="NKR1:NKR2"/>
    <mergeCell ref="NKG1:NKG2"/>
    <mergeCell ref="NKH1:NKH2"/>
    <mergeCell ref="NKI1:NKI2"/>
    <mergeCell ref="NKJ1:NKJ2"/>
    <mergeCell ref="NKK1:NKK2"/>
    <mergeCell ref="NKL1:NKL2"/>
    <mergeCell ref="NKA1:NKA2"/>
    <mergeCell ref="NKB1:NKB2"/>
    <mergeCell ref="NKC1:NKC2"/>
    <mergeCell ref="NKD1:NKD2"/>
    <mergeCell ref="NKE1:NKE2"/>
    <mergeCell ref="NKF1:NKF2"/>
    <mergeCell ref="NJU1:NJU2"/>
    <mergeCell ref="NJV1:NJV2"/>
    <mergeCell ref="NJW1:NJW2"/>
    <mergeCell ref="NJX1:NJX2"/>
    <mergeCell ref="NJY1:NJY2"/>
    <mergeCell ref="NJZ1:NJZ2"/>
    <mergeCell ref="NJO1:NJO2"/>
    <mergeCell ref="NJP1:NJP2"/>
    <mergeCell ref="NJQ1:NJQ2"/>
    <mergeCell ref="NJR1:NJR2"/>
    <mergeCell ref="NJS1:NJS2"/>
    <mergeCell ref="NJT1:NJT2"/>
    <mergeCell ref="NJI1:NJI2"/>
    <mergeCell ref="NJJ1:NJJ2"/>
    <mergeCell ref="NJK1:NJK2"/>
    <mergeCell ref="NJL1:NJL2"/>
    <mergeCell ref="NJM1:NJM2"/>
    <mergeCell ref="NJN1:NJN2"/>
    <mergeCell ref="NJC1:NJC2"/>
    <mergeCell ref="NJD1:NJD2"/>
    <mergeCell ref="NJE1:NJE2"/>
    <mergeCell ref="NJF1:NJF2"/>
    <mergeCell ref="NJG1:NJG2"/>
    <mergeCell ref="NJH1:NJH2"/>
    <mergeCell ref="NIW1:NIW2"/>
    <mergeCell ref="NIX1:NIX2"/>
    <mergeCell ref="NIY1:NIY2"/>
    <mergeCell ref="NIZ1:NIZ2"/>
    <mergeCell ref="NJA1:NJA2"/>
    <mergeCell ref="NJB1:NJB2"/>
    <mergeCell ref="NIQ1:NIQ2"/>
    <mergeCell ref="NIR1:NIR2"/>
    <mergeCell ref="NIS1:NIS2"/>
    <mergeCell ref="NIT1:NIT2"/>
    <mergeCell ref="NIU1:NIU2"/>
    <mergeCell ref="NIV1:NIV2"/>
    <mergeCell ref="NIK1:NIK2"/>
    <mergeCell ref="NIL1:NIL2"/>
    <mergeCell ref="NIM1:NIM2"/>
    <mergeCell ref="NIN1:NIN2"/>
    <mergeCell ref="NIO1:NIO2"/>
    <mergeCell ref="NIP1:NIP2"/>
    <mergeCell ref="NIE1:NIE2"/>
    <mergeCell ref="NIF1:NIF2"/>
    <mergeCell ref="NIG1:NIG2"/>
    <mergeCell ref="NIH1:NIH2"/>
    <mergeCell ref="NII1:NII2"/>
    <mergeCell ref="NIJ1:NIJ2"/>
    <mergeCell ref="NHY1:NHY2"/>
    <mergeCell ref="NHZ1:NHZ2"/>
    <mergeCell ref="NIA1:NIA2"/>
    <mergeCell ref="NIB1:NIB2"/>
    <mergeCell ref="NIC1:NIC2"/>
    <mergeCell ref="NID1:NID2"/>
    <mergeCell ref="NHS1:NHS2"/>
    <mergeCell ref="NHT1:NHT2"/>
    <mergeCell ref="NHU1:NHU2"/>
    <mergeCell ref="NHV1:NHV2"/>
    <mergeCell ref="NHW1:NHW2"/>
    <mergeCell ref="NHX1:NHX2"/>
    <mergeCell ref="NHM1:NHM2"/>
    <mergeCell ref="NHN1:NHN2"/>
    <mergeCell ref="NHO1:NHO2"/>
    <mergeCell ref="NHP1:NHP2"/>
    <mergeCell ref="NHQ1:NHQ2"/>
    <mergeCell ref="NHR1:NHR2"/>
    <mergeCell ref="NHG1:NHG2"/>
    <mergeCell ref="NHH1:NHH2"/>
    <mergeCell ref="NHI1:NHI2"/>
    <mergeCell ref="NHJ1:NHJ2"/>
    <mergeCell ref="NHK1:NHK2"/>
    <mergeCell ref="NHL1:NHL2"/>
    <mergeCell ref="NHA1:NHA2"/>
    <mergeCell ref="NHB1:NHB2"/>
    <mergeCell ref="NHC1:NHC2"/>
    <mergeCell ref="NHD1:NHD2"/>
    <mergeCell ref="NHE1:NHE2"/>
    <mergeCell ref="NHF1:NHF2"/>
    <mergeCell ref="NGU1:NGU2"/>
    <mergeCell ref="NGV1:NGV2"/>
    <mergeCell ref="NGW1:NGW2"/>
    <mergeCell ref="NGX1:NGX2"/>
    <mergeCell ref="NGY1:NGY2"/>
    <mergeCell ref="NGZ1:NGZ2"/>
    <mergeCell ref="NGO1:NGO2"/>
    <mergeCell ref="NGP1:NGP2"/>
    <mergeCell ref="NGQ1:NGQ2"/>
    <mergeCell ref="NGR1:NGR2"/>
    <mergeCell ref="NGS1:NGS2"/>
    <mergeCell ref="NGT1:NGT2"/>
    <mergeCell ref="NGI1:NGI2"/>
    <mergeCell ref="NGJ1:NGJ2"/>
    <mergeCell ref="NGK1:NGK2"/>
    <mergeCell ref="NGL1:NGL2"/>
    <mergeCell ref="NGM1:NGM2"/>
    <mergeCell ref="NGN1:NGN2"/>
    <mergeCell ref="NGC1:NGC2"/>
    <mergeCell ref="NGD1:NGD2"/>
    <mergeCell ref="NGE1:NGE2"/>
    <mergeCell ref="NGF1:NGF2"/>
    <mergeCell ref="NGG1:NGG2"/>
    <mergeCell ref="NGH1:NGH2"/>
    <mergeCell ref="NFW1:NFW2"/>
    <mergeCell ref="NFX1:NFX2"/>
    <mergeCell ref="NFY1:NFY2"/>
    <mergeCell ref="NFZ1:NFZ2"/>
    <mergeCell ref="NGA1:NGA2"/>
    <mergeCell ref="NGB1:NGB2"/>
    <mergeCell ref="NFQ1:NFQ2"/>
    <mergeCell ref="NFR1:NFR2"/>
    <mergeCell ref="NFS1:NFS2"/>
    <mergeCell ref="NFT1:NFT2"/>
    <mergeCell ref="NFU1:NFU2"/>
    <mergeCell ref="NFV1:NFV2"/>
    <mergeCell ref="NFK1:NFK2"/>
    <mergeCell ref="NFL1:NFL2"/>
    <mergeCell ref="NFM1:NFM2"/>
    <mergeCell ref="NFN1:NFN2"/>
    <mergeCell ref="NFO1:NFO2"/>
    <mergeCell ref="NFP1:NFP2"/>
    <mergeCell ref="NFE1:NFE2"/>
    <mergeCell ref="NFF1:NFF2"/>
    <mergeCell ref="NFG1:NFG2"/>
    <mergeCell ref="NFH1:NFH2"/>
    <mergeCell ref="NFI1:NFI2"/>
    <mergeCell ref="NFJ1:NFJ2"/>
    <mergeCell ref="NEY1:NEY2"/>
    <mergeCell ref="NEZ1:NEZ2"/>
    <mergeCell ref="NFA1:NFA2"/>
    <mergeCell ref="NFB1:NFB2"/>
    <mergeCell ref="NFC1:NFC2"/>
    <mergeCell ref="NFD1:NFD2"/>
    <mergeCell ref="NES1:NES2"/>
    <mergeCell ref="NET1:NET2"/>
    <mergeCell ref="NEU1:NEU2"/>
    <mergeCell ref="NEV1:NEV2"/>
    <mergeCell ref="NEW1:NEW2"/>
    <mergeCell ref="NEX1:NEX2"/>
    <mergeCell ref="NEM1:NEM2"/>
    <mergeCell ref="NEN1:NEN2"/>
    <mergeCell ref="NEO1:NEO2"/>
    <mergeCell ref="NEP1:NEP2"/>
    <mergeCell ref="NEQ1:NEQ2"/>
    <mergeCell ref="NER1:NER2"/>
    <mergeCell ref="NEG1:NEG2"/>
    <mergeCell ref="NEH1:NEH2"/>
    <mergeCell ref="NEI1:NEI2"/>
    <mergeCell ref="NEJ1:NEJ2"/>
    <mergeCell ref="NEK1:NEK2"/>
    <mergeCell ref="NEL1:NEL2"/>
    <mergeCell ref="NEA1:NEA2"/>
    <mergeCell ref="NEB1:NEB2"/>
    <mergeCell ref="NEC1:NEC2"/>
    <mergeCell ref="NED1:NED2"/>
    <mergeCell ref="NEE1:NEE2"/>
    <mergeCell ref="NEF1:NEF2"/>
    <mergeCell ref="NDU1:NDU2"/>
    <mergeCell ref="NDV1:NDV2"/>
    <mergeCell ref="NDW1:NDW2"/>
    <mergeCell ref="NDX1:NDX2"/>
    <mergeCell ref="NDY1:NDY2"/>
    <mergeCell ref="NDZ1:NDZ2"/>
    <mergeCell ref="NDO1:NDO2"/>
    <mergeCell ref="NDP1:NDP2"/>
    <mergeCell ref="NDQ1:NDQ2"/>
    <mergeCell ref="NDR1:NDR2"/>
    <mergeCell ref="NDS1:NDS2"/>
    <mergeCell ref="NDT1:NDT2"/>
    <mergeCell ref="NDI1:NDI2"/>
    <mergeCell ref="NDJ1:NDJ2"/>
    <mergeCell ref="NDK1:NDK2"/>
    <mergeCell ref="NDL1:NDL2"/>
    <mergeCell ref="NDM1:NDM2"/>
    <mergeCell ref="NDN1:NDN2"/>
    <mergeCell ref="NDC1:NDC2"/>
    <mergeCell ref="NDD1:NDD2"/>
    <mergeCell ref="NDE1:NDE2"/>
    <mergeCell ref="NDF1:NDF2"/>
    <mergeCell ref="NDG1:NDG2"/>
    <mergeCell ref="NDH1:NDH2"/>
    <mergeCell ref="NCW1:NCW2"/>
    <mergeCell ref="NCX1:NCX2"/>
    <mergeCell ref="NCY1:NCY2"/>
    <mergeCell ref="NCZ1:NCZ2"/>
    <mergeCell ref="NDA1:NDA2"/>
    <mergeCell ref="NDB1:NDB2"/>
    <mergeCell ref="NCQ1:NCQ2"/>
    <mergeCell ref="NCR1:NCR2"/>
    <mergeCell ref="NCS1:NCS2"/>
    <mergeCell ref="NCT1:NCT2"/>
    <mergeCell ref="NCU1:NCU2"/>
    <mergeCell ref="NCV1:NCV2"/>
    <mergeCell ref="NCK1:NCK2"/>
    <mergeCell ref="NCL1:NCL2"/>
    <mergeCell ref="NCM1:NCM2"/>
    <mergeCell ref="NCN1:NCN2"/>
    <mergeCell ref="NCO1:NCO2"/>
    <mergeCell ref="NCP1:NCP2"/>
    <mergeCell ref="NCE1:NCE2"/>
    <mergeCell ref="NCF1:NCF2"/>
    <mergeCell ref="NCG1:NCG2"/>
    <mergeCell ref="NCH1:NCH2"/>
    <mergeCell ref="NCI1:NCI2"/>
    <mergeCell ref="NCJ1:NCJ2"/>
    <mergeCell ref="NBY1:NBY2"/>
    <mergeCell ref="NBZ1:NBZ2"/>
    <mergeCell ref="NCA1:NCA2"/>
    <mergeCell ref="NCB1:NCB2"/>
    <mergeCell ref="NCC1:NCC2"/>
    <mergeCell ref="NCD1:NCD2"/>
    <mergeCell ref="NBS1:NBS2"/>
    <mergeCell ref="NBT1:NBT2"/>
    <mergeCell ref="NBU1:NBU2"/>
    <mergeCell ref="NBV1:NBV2"/>
    <mergeCell ref="NBW1:NBW2"/>
    <mergeCell ref="NBX1:NBX2"/>
    <mergeCell ref="NBM1:NBM2"/>
    <mergeCell ref="NBN1:NBN2"/>
    <mergeCell ref="NBO1:NBO2"/>
    <mergeCell ref="NBP1:NBP2"/>
    <mergeCell ref="NBQ1:NBQ2"/>
    <mergeCell ref="NBR1:NBR2"/>
    <mergeCell ref="NBG1:NBG2"/>
    <mergeCell ref="NBH1:NBH2"/>
    <mergeCell ref="NBI1:NBI2"/>
    <mergeCell ref="NBJ1:NBJ2"/>
    <mergeCell ref="NBK1:NBK2"/>
    <mergeCell ref="NBL1:NBL2"/>
    <mergeCell ref="NBA1:NBA2"/>
    <mergeCell ref="NBB1:NBB2"/>
    <mergeCell ref="NBC1:NBC2"/>
    <mergeCell ref="NBD1:NBD2"/>
    <mergeCell ref="NBE1:NBE2"/>
    <mergeCell ref="NBF1:NBF2"/>
    <mergeCell ref="NAU1:NAU2"/>
    <mergeCell ref="NAV1:NAV2"/>
    <mergeCell ref="NAW1:NAW2"/>
    <mergeCell ref="NAX1:NAX2"/>
    <mergeCell ref="NAY1:NAY2"/>
    <mergeCell ref="NAZ1:NAZ2"/>
    <mergeCell ref="NAO1:NAO2"/>
    <mergeCell ref="NAP1:NAP2"/>
    <mergeCell ref="NAQ1:NAQ2"/>
    <mergeCell ref="NAR1:NAR2"/>
    <mergeCell ref="NAS1:NAS2"/>
    <mergeCell ref="NAT1:NAT2"/>
    <mergeCell ref="NAI1:NAI2"/>
    <mergeCell ref="NAJ1:NAJ2"/>
    <mergeCell ref="NAK1:NAK2"/>
    <mergeCell ref="NAL1:NAL2"/>
    <mergeCell ref="NAM1:NAM2"/>
    <mergeCell ref="NAN1:NAN2"/>
    <mergeCell ref="NAC1:NAC2"/>
    <mergeCell ref="NAD1:NAD2"/>
    <mergeCell ref="NAE1:NAE2"/>
    <mergeCell ref="NAF1:NAF2"/>
    <mergeCell ref="NAG1:NAG2"/>
    <mergeCell ref="NAH1:NAH2"/>
    <mergeCell ref="MZW1:MZW2"/>
    <mergeCell ref="MZX1:MZX2"/>
    <mergeCell ref="MZY1:MZY2"/>
    <mergeCell ref="MZZ1:MZZ2"/>
    <mergeCell ref="NAA1:NAA2"/>
    <mergeCell ref="NAB1:NAB2"/>
    <mergeCell ref="MZQ1:MZQ2"/>
    <mergeCell ref="MZR1:MZR2"/>
    <mergeCell ref="MZS1:MZS2"/>
    <mergeCell ref="MZT1:MZT2"/>
    <mergeCell ref="MZU1:MZU2"/>
    <mergeCell ref="MZV1:MZV2"/>
    <mergeCell ref="MZK1:MZK2"/>
    <mergeCell ref="MZL1:MZL2"/>
    <mergeCell ref="MZM1:MZM2"/>
    <mergeCell ref="MZN1:MZN2"/>
    <mergeCell ref="MZO1:MZO2"/>
    <mergeCell ref="MZP1:MZP2"/>
    <mergeCell ref="MZE1:MZE2"/>
    <mergeCell ref="MZF1:MZF2"/>
    <mergeCell ref="MZG1:MZG2"/>
    <mergeCell ref="MZH1:MZH2"/>
    <mergeCell ref="MZI1:MZI2"/>
    <mergeCell ref="MZJ1:MZJ2"/>
    <mergeCell ref="MYY1:MYY2"/>
    <mergeCell ref="MYZ1:MYZ2"/>
    <mergeCell ref="MZA1:MZA2"/>
    <mergeCell ref="MZB1:MZB2"/>
    <mergeCell ref="MZC1:MZC2"/>
    <mergeCell ref="MZD1:MZD2"/>
    <mergeCell ref="MYS1:MYS2"/>
    <mergeCell ref="MYT1:MYT2"/>
    <mergeCell ref="MYU1:MYU2"/>
    <mergeCell ref="MYV1:MYV2"/>
    <mergeCell ref="MYW1:MYW2"/>
    <mergeCell ref="MYX1:MYX2"/>
    <mergeCell ref="MYM1:MYM2"/>
    <mergeCell ref="MYN1:MYN2"/>
    <mergeCell ref="MYO1:MYO2"/>
    <mergeCell ref="MYP1:MYP2"/>
    <mergeCell ref="MYQ1:MYQ2"/>
    <mergeCell ref="MYR1:MYR2"/>
    <mergeCell ref="MYG1:MYG2"/>
    <mergeCell ref="MYH1:MYH2"/>
    <mergeCell ref="MYI1:MYI2"/>
    <mergeCell ref="MYJ1:MYJ2"/>
    <mergeCell ref="MYK1:MYK2"/>
    <mergeCell ref="MYL1:MYL2"/>
    <mergeCell ref="MYA1:MYA2"/>
    <mergeCell ref="MYB1:MYB2"/>
    <mergeCell ref="MYC1:MYC2"/>
    <mergeCell ref="MYD1:MYD2"/>
    <mergeCell ref="MYE1:MYE2"/>
    <mergeCell ref="MYF1:MYF2"/>
    <mergeCell ref="MXU1:MXU2"/>
    <mergeCell ref="MXV1:MXV2"/>
    <mergeCell ref="MXW1:MXW2"/>
    <mergeCell ref="MXX1:MXX2"/>
    <mergeCell ref="MXY1:MXY2"/>
    <mergeCell ref="MXZ1:MXZ2"/>
    <mergeCell ref="MXO1:MXO2"/>
    <mergeCell ref="MXP1:MXP2"/>
    <mergeCell ref="MXQ1:MXQ2"/>
    <mergeCell ref="MXR1:MXR2"/>
    <mergeCell ref="MXS1:MXS2"/>
    <mergeCell ref="MXT1:MXT2"/>
    <mergeCell ref="MXI1:MXI2"/>
    <mergeCell ref="MXJ1:MXJ2"/>
    <mergeCell ref="MXK1:MXK2"/>
    <mergeCell ref="MXL1:MXL2"/>
    <mergeCell ref="MXM1:MXM2"/>
    <mergeCell ref="MXN1:MXN2"/>
    <mergeCell ref="MXC1:MXC2"/>
    <mergeCell ref="MXD1:MXD2"/>
    <mergeCell ref="MXE1:MXE2"/>
    <mergeCell ref="MXF1:MXF2"/>
    <mergeCell ref="MXG1:MXG2"/>
    <mergeCell ref="MXH1:MXH2"/>
    <mergeCell ref="MWW1:MWW2"/>
    <mergeCell ref="MWX1:MWX2"/>
    <mergeCell ref="MWY1:MWY2"/>
    <mergeCell ref="MWZ1:MWZ2"/>
    <mergeCell ref="MXA1:MXA2"/>
    <mergeCell ref="MXB1:MXB2"/>
    <mergeCell ref="MWQ1:MWQ2"/>
    <mergeCell ref="MWR1:MWR2"/>
    <mergeCell ref="MWS1:MWS2"/>
    <mergeCell ref="MWT1:MWT2"/>
    <mergeCell ref="MWU1:MWU2"/>
    <mergeCell ref="MWV1:MWV2"/>
    <mergeCell ref="MWK1:MWK2"/>
    <mergeCell ref="MWL1:MWL2"/>
    <mergeCell ref="MWM1:MWM2"/>
    <mergeCell ref="MWN1:MWN2"/>
    <mergeCell ref="MWO1:MWO2"/>
    <mergeCell ref="MWP1:MWP2"/>
    <mergeCell ref="MWE1:MWE2"/>
    <mergeCell ref="MWF1:MWF2"/>
    <mergeCell ref="MWG1:MWG2"/>
    <mergeCell ref="MWH1:MWH2"/>
    <mergeCell ref="MWI1:MWI2"/>
    <mergeCell ref="MWJ1:MWJ2"/>
    <mergeCell ref="MVY1:MVY2"/>
    <mergeCell ref="MVZ1:MVZ2"/>
    <mergeCell ref="MWA1:MWA2"/>
    <mergeCell ref="MWB1:MWB2"/>
    <mergeCell ref="MWC1:MWC2"/>
    <mergeCell ref="MWD1:MWD2"/>
    <mergeCell ref="MVS1:MVS2"/>
    <mergeCell ref="MVT1:MVT2"/>
    <mergeCell ref="MVU1:MVU2"/>
    <mergeCell ref="MVV1:MVV2"/>
    <mergeCell ref="MVW1:MVW2"/>
    <mergeCell ref="MVX1:MVX2"/>
    <mergeCell ref="MVM1:MVM2"/>
    <mergeCell ref="MVN1:MVN2"/>
    <mergeCell ref="MVO1:MVO2"/>
    <mergeCell ref="MVP1:MVP2"/>
    <mergeCell ref="MVQ1:MVQ2"/>
    <mergeCell ref="MVR1:MVR2"/>
    <mergeCell ref="MVG1:MVG2"/>
    <mergeCell ref="MVH1:MVH2"/>
    <mergeCell ref="MVI1:MVI2"/>
    <mergeCell ref="MVJ1:MVJ2"/>
    <mergeCell ref="MVK1:MVK2"/>
    <mergeCell ref="MVL1:MVL2"/>
    <mergeCell ref="MVA1:MVA2"/>
    <mergeCell ref="MVB1:MVB2"/>
    <mergeCell ref="MVC1:MVC2"/>
    <mergeCell ref="MVD1:MVD2"/>
    <mergeCell ref="MVE1:MVE2"/>
    <mergeCell ref="MVF1:MVF2"/>
    <mergeCell ref="MUU1:MUU2"/>
    <mergeCell ref="MUV1:MUV2"/>
    <mergeCell ref="MUW1:MUW2"/>
    <mergeCell ref="MUX1:MUX2"/>
    <mergeCell ref="MUY1:MUY2"/>
    <mergeCell ref="MUZ1:MUZ2"/>
    <mergeCell ref="MUO1:MUO2"/>
    <mergeCell ref="MUP1:MUP2"/>
    <mergeCell ref="MUQ1:MUQ2"/>
    <mergeCell ref="MUR1:MUR2"/>
    <mergeCell ref="MUS1:MUS2"/>
    <mergeCell ref="MUT1:MUT2"/>
    <mergeCell ref="MUI1:MUI2"/>
    <mergeCell ref="MUJ1:MUJ2"/>
    <mergeCell ref="MUK1:MUK2"/>
    <mergeCell ref="MUL1:MUL2"/>
    <mergeCell ref="MUM1:MUM2"/>
    <mergeCell ref="MUN1:MUN2"/>
    <mergeCell ref="MUC1:MUC2"/>
    <mergeCell ref="MUD1:MUD2"/>
    <mergeCell ref="MUE1:MUE2"/>
    <mergeCell ref="MUF1:MUF2"/>
    <mergeCell ref="MUG1:MUG2"/>
    <mergeCell ref="MUH1:MUH2"/>
    <mergeCell ref="MTW1:MTW2"/>
    <mergeCell ref="MTX1:MTX2"/>
    <mergeCell ref="MTY1:MTY2"/>
    <mergeCell ref="MTZ1:MTZ2"/>
    <mergeCell ref="MUA1:MUA2"/>
    <mergeCell ref="MUB1:MUB2"/>
    <mergeCell ref="MTQ1:MTQ2"/>
    <mergeCell ref="MTR1:MTR2"/>
    <mergeCell ref="MTS1:MTS2"/>
    <mergeCell ref="MTT1:MTT2"/>
    <mergeCell ref="MTU1:MTU2"/>
    <mergeCell ref="MTV1:MTV2"/>
    <mergeCell ref="MTK1:MTK2"/>
    <mergeCell ref="MTL1:MTL2"/>
    <mergeCell ref="MTM1:MTM2"/>
    <mergeCell ref="MTN1:MTN2"/>
    <mergeCell ref="MTO1:MTO2"/>
    <mergeCell ref="MTP1:MTP2"/>
    <mergeCell ref="MTE1:MTE2"/>
    <mergeCell ref="MTF1:MTF2"/>
    <mergeCell ref="MTG1:MTG2"/>
    <mergeCell ref="MTH1:MTH2"/>
    <mergeCell ref="MTI1:MTI2"/>
    <mergeCell ref="MTJ1:MTJ2"/>
    <mergeCell ref="MSY1:MSY2"/>
    <mergeCell ref="MSZ1:MSZ2"/>
    <mergeCell ref="MTA1:MTA2"/>
    <mergeCell ref="MTB1:MTB2"/>
    <mergeCell ref="MTC1:MTC2"/>
    <mergeCell ref="MTD1:MTD2"/>
    <mergeCell ref="MSS1:MSS2"/>
    <mergeCell ref="MST1:MST2"/>
    <mergeCell ref="MSU1:MSU2"/>
    <mergeCell ref="MSV1:MSV2"/>
    <mergeCell ref="MSW1:MSW2"/>
    <mergeCell ref="MSX1:MSX2"/>
    <mergeCell ref="MSM1:MSM2"/>
    <mergeCell ref="MSN1:MSN2"/>
    <mergeCell ref="MSO1:MSO2"/>
    <mergeCell ref="MSP1:MSP2"/>
    <mergeCell ref="MSQ1:MSQ2"/>
    <mergeCell ref="MSR1:MSR2"/>
    <mergeCell ref="MSG1:MSG2"/>
    <mergeCell ref="MSH1:MSH2"/>
    <mergeCell ref="MSI1:MSI2"/>
    <mergeCell ref="MSJ1:MSJ2"/>
    <mergeCell ref="MSK1:MSK2"/>
    <mergeCell ref="MSL1:MSL2"/>
    <mergeCell ref="MSA1:MSA2"/>
    <mergeCell ref="MSB1:MSB2"/>
    <mergeCell ref="MSC1:MSC2"/>
    <mergeCell ref="MSD1:MSD2"/>
    <mergeCell ref="MSE1:MSE2"/>
    <mergeCell ref="MSF1:MSF2"/>
    <mergeCell ref="MRU1:MRU2"/>
    <mergeCell ref="MRV1:MRV2"/>
    <mergeCell ref="MRW1:MRW2"/>
    <mergeCell ref="MRX1:MRX2"/>
    <mergeCell ref="MRY1:MRY2"/>
    <mergeCell ref="MRZ1:MRZ2"/>
    <mergeCell ref="MRO1:MRO2"/>
    <mergeCell ref="MRP1:MRP2"/>
    <mergeCell ref="MRQ1:MRQ2"/>
    <mergeCell ref="MRR1:MRR2"/>
    <mergeCell ref="MRS1:MRS2"/>
    <mergeCell ref="MRT1:MRT2"/>
    <mergeCell ref="MRI1:MRI2"/>
    <mergeCell ref="MRJ1:MRJ2"/>
    <mergeCell ref="MRK1:MRK2"/>
    <mergeCell ref="MRL1:MRL2"/>
    <mergeCell ref="MRM1:MRM2"/>
    <mergeCell ref="MRN1:MRN2"/>
    <mergeCell ref="MRC1:MRC2"/>
    <mergeCell ref="MRD1:MRD2"/>
    <mergeCell ref="MRE1:MRE2"/>
    <mergeCell ref="MRF1:MRF2"/>
    <mergeCell ref="MRG1:MRG2"/>
    <mergeCell ref="MRH1:MRH2"/>
    <mergeCell ref="MQW1:MQW2"/>
    <mergeCell ref="MQX1:MQX2"/>
    <mergeCell ref="MQY1:MQY2"/>
    <mergeCell ref="MQZ1:MQZ2"/>
    <mergeCell ref="MRA1:MRA2"/>
    <mergeCell ref="MRB1:MRB2"/>
    <mergeCell ref="MQQ1:MQQ2"/>
    <mergeCell ref="MQR1:MQR2"/>
    <mergeCell ref="MQS1:MQS2"/>
    <mergeCell ref="MQT1:MQT2"/>
    <mergeCell ref="MQU1:MQU2"/>
    <mergeCell ref="MQV1:MQV2"/>
    <mergeCell ref="MQK1:MQK2"/>
    <mergeCell ref="MQL1:MQL2"/>
    <mergeCell ref="MQM1:MQM2"/>
    <mergeCell ref="MQN1:MQN2"/>
    <mergeCell ref="MQO1:MQO2"/>
    <mergeCell ref="MQP1:MQP2"/>
    <mergeCell ref="MQE1:MQE2"/>
    <mergeCell ref="MQF1:MQF2"/>
    <mergeCell ref="MQG1:MQG2"/>
    <mergeCell ref="MQH1:MQH2"/>
    <mergeCell ref="MQI1:MQI2"/>
    <mergeCell ref="MQJ1:MQJ2"/>
    <mergeCell ref="MPY1:MPY2"/>
    <mergeCell ref="MPZ1:MPZ2"/>
    <mergeCell ref="MQA1:MQA2"/>
    <mergeCell ref="MQB1:MQB2"/>
    <mergeCell ref="MQC1:MQC2"/>
    <mergeCell ref="MQD1:MQD2"/>
    <mergeCell ref="MPS1:MPS2"/>
    <mergeCell ref="MPT1:MPT2"/>
    <mergeCell ref="MPU1:MPU2"/>
    <mergeCell ref="MPV1:MPV2"/>
    <mergeCell ref="MPW1:MPW2"/>
    <mergeCell ref="MPX1:MPX2"/>
    <mergeCell ref="MPM1:MPM2"/>
    <mergeCell ref="MPN1:MPN2"/>
    <mergeCell ref="MPO1:MPO2"/>
    <mergeCell ref="MPP1:MPP2"/>
    <mergeCell ref="MPQ1:MPQ2"/>
    <mergeCell ref="MPR1:MPR2"/>
    <mergeCell ref="MPG1:MPG2"/>
    <mergeCell ref="MPH1:MPH2"/>
    <mergeCell ref="MPI1:MPI2"/>
    <mergeCell ref="MPJ1:MPJ2"/>
    <mergeCell ref="MPK1:MPK2"/>
    <mergeCell ref="MPL1:MPL2"/>
    <mergeCell ref="MPA1:MPA2"/>
    <mergeCell ref="MPB1:MPB2"/>
    <mergeCell ref="MPC1:MPC2"/>
    <mergeCell ref="MPD1:MPD2"/>
    <mergeCell ref="MPE1:MPE2"/>
    <mergeCell ref="MPF1:MPF2"/>
    <mergeCell ref="MOU1:MOU2"/>
    <mergeCell ref="MOV1:MOV2"/>
    <mergeCell ref="MOW1:MOW2"/>
    <mergeCell ref="MOX1:MOX2"/>
    <mergeCell ref="MOY1:MOY2"/>
    <mergeCell ref="MOZ1:MOZ2"/>
    <mergeCell ref="MOO1:MOO2"/>
    <mergeCell ref="MOP1:MOP2"/>
    <mergeCell ref="MOQ1:MOQ2"/>
    <mergeCell ref="MOR1:MOR2"/>
    <mergeCell ref="MOS1:MOS2"/>
    <mergeCell ref="MOT1:MOT2"/>
    <mergeCell ref="MOI1:MOI2"/>
    <mergeCell ref="MOJ1:MOJ2"/>
    <mergeCell ref="MOK1:MOK2"/>
    <mergeCell ref="MOL1:MOL2"/>
    <mergeCell ref="MOM1:MOM2"/>
    <mergeCell ref="MON1:MON2"/>
    <mergeCell ref="MOC1:MOC2"/>
    <mergeCell ref="MOD1:MOD2"/>
    <mergeCell ref="MOE1:MOE2"/>
    <mergeCell ref="MOF1:MOF2"/>
    <mergeCell ref="MOG1:MOG2"/>
    <mergeCell ref="MOH1:MOH2"/>
    <mergeCell ref="MNW1:MNW2"/>
    <mergeCell ref="MNX1:MNX2"/>
    <mergeCell ref="MNY1:MNY2"/>
    <mergeCell ref="MNZ1:MNZ2"/>
    <mergeCell ref="MOA1:MOA2"/>
    <mergeCell ref="MOB1:MOB2"/>
    <mergeCell ref="MNQ1:MNQ2"/>
    <mergeCell ref="MNR1:MNR2"/>
    <mergeCell ref="MNS1:MNS2"/>
    <mergeCell ref="MNT1:MNT2"/>
    <mergeCell ref="MNU1:MNU2"/>
    <mergeCell ref="MNV1:MNV2"/>
    <mergeCell ref="MNK1:MNK2"/>
    <mergeCell ref="MNL1:MNL2"/>
    <mergeCell ref="MNM1:MNM2"/>
    <mergeCell ref="MNN1:MNN2"/>
    <mergeCell ref="MNO1:MNO2"/>
    <mergeCell ref="MNP1:MNP2"/>
    <mergeCell ref="MNE1:MNE2"/>
    <mergeCell ref="MNF1:MNF2"/>
    <mergeCell ref="MNG1:MNG2"/>
    <mergeCell ref="MNH1:MNH2"/>
    <mergeCell ref="MNI1:MNI2"/>
    <mergeCell ref="MNJ1:MNJ2"/>
    <mergeCell ref="MMY1:MMY2"/>
    <mergeCell ref="MMZ1:MMZ2"/>
    <mergeCell ref="MNA1:MNA2"/>
    <mergeCell ref="MNB1:MNB2"/>
    <mergeCell ref="MNC1:MNC2"/>
    <mergeCell ref="MND1:MND2"/>
    <mergeCell ref="MMS1:MMS2"/>
    <mergeCell ref="MMT1:MMT2"/>
    <mergeCell ref="MMU1:MMU2"/>
    <mergeCell ref="MMV1:MMV2"/>
    <mergeCell ref="MMW1:MMW2"/>
    <mergeCell ref="MMX1:MMX2"/>
    <mergeCell ref="MMM1:MMM2"/>
    <mergeCell ref="MMN1:MMN2"/>
    <mergeCell ref="MMO1:MMO2"/>
    <mergeCell ref="MMP1:MMP2"/>
    <mergeCell ref="MMQ1:MMQ2"/>
    <mergeCell ref="MMR1:MMR2"/>
    <mergeCell ref="MMG1:MMG2"/>
    <mergeCell ref="MMH1:MMH2"/>
    <mergeCell ref="MMI1:MMI2"/>
    <mergeCell ref="MMJ1:MMJ2"/>
    <mergeCell ref="MMK1:MMK2"/>
    <mergeCell ref="MML1:MML2"/>
    <mergeCell ref="MMA1:MMA2"/>
    <mergeCell ref="MMB1:MMB2"/>
    <mergeCell ref="MMC1:MMC2"/>
    <mergeCell ref="MMD1:MMD2"/>
    <mergeCell ref="MME1:MME2"/>
    <mergeCell ref="MMF1:MMF2"/>
    <mergeCell ref="MLU1:MLU2"/>
    <mergeCell ref="MLV1:MLV2"/>
    <mergeCell ref="MLW1:MLW2"/>
    <mergeCell ref="MLX1:MLX2"/>
    <mergeCell ref="MLY1:MLY2"/>
    <mergeCell ref="MLZ1:MLZ2"/>
    <mergeCell ref="MLO1:MLO2"/>
    <mergeCell ref="MLP1:MLP2"/>
    <mergeCell ref="MLQ1:MLQ2"/>
    <mergeCell ref="MLR1:MLR2"/>
    <mergeCell ref="MLS1:MLS2"/>
    <mergeCell ref="MLT1:MLT2"/>
    <mergeCell ref="MLI1:MLI2"/>
    <mergeCell ref="MLJ1:MLJ2"/>
    <mergeCell ref="MLK1:MLK2"/>
    <mergeCell ref="MLL1:MLL2"/>
    <mergeCell ref="MLM1:MLM2"/>
    <mergeCell ref="MLN1:MLN2"/>
    <mergeCell ref="MLC1:MLC2"/>
    <mergeCell ref="MLD1:MLD2"/>
    <mergeCell ref="MLE1:MLE2"/>
    <mergeCell ref="MLF1:MLF2"/>
    <mergeCell ref="MLG1:MLG2"/>
    <mergeCell ref="MLH1:MLH2"/>
    <mergeCell ref="MKW1:MKW2"/>
    <mergeCell ref="MKX1:MKX2"/>
    <mergeCell ref="MKY1:MKY2"/>
    <mergeCell ref="MKZ1:MKZ2"/>
    <mergeCell ref="MLA1:MLA2"/>
    <mergeCell ref="MLB1:MLB2"/>
    <mergeCell ref="MKQ1:MKQ2"/>
    <mergeCell ref="MKR1:MKR2"/>
    <mergeCell ref="MKS1:MKS2"/>
    <mergeCell ref="MKT1:MKT2"/>
    <mergeCell ref="MKU1:MKU2"/>
    <mergeCell ref="MKV1:MKV2"/>
    <mergeCell ref="MKK1:MKK2"/>
    <mergeCell ref="MKL1:MKL2"/>
    <mergeCell ref="MKM1:MKM2"/>
    <mergeCell ref="MKN1:MKN2"/>
    <mergeCell ref="MKO1:MKO2"/>
    <mergeCell ref="MKP1:MKP2"/>
    <mergeCell ref="MKE1:MKE2"/>
    <mergeCell ref="MKF1:MKF2"/>
    <mergeCell ref="MKG1:MKG2"/>
    <mergeCell ref="MKH1:MKH2"/>
    <mergeCell ref="MKI1:MKI2"/>
    <mergeCell ref="MKJ1:MKJ2"/>
    <mergeCell ref="MJY1:MJY2"/>
    <mergeCell ref="MJZ1:MJZ2"/>
    <mergeCell ref="MKA1:MKA2"/>
    <mergeCell ref="MKB1:MKB2"/>
    <mergeCell ref="MKC1:MKC2"/>
    <mergeCell ref="MKD1:MKD2"/>
    <mergeCell ref="MJS1:MJS2"/>
    <mergeCell ref="MJT1:MJT2"/>
    <mergeCell ref="MJU1:MJU2"/>
    <mergeCell ref="MJV1:MJV2"/>
    <mergeCell ref="MJW1:MJW2"/>
    <mergeCell ref="MJX1:MJX2"/>
    <mergeCell ref="MJM1:MJM2"/>
    <mergeCell ref="MJN1:MJN2"/>
    <mergeCell ref="MJO1:MJO2"/>
    <mergeCell ref="MJP1:MJP2"/>
    <mergeCell ref="MJQ1:MJQ2"/>
    <mergeCell ref="MJR1:MJR2"/>
    <mergeCell ref="MJG1:MJG2"/>
    <mergeCell ref="MJH1:MJH2"/>
    <mergeCell ref="MJI1:MJI2"/>
    <mergeCell ref="MJJ1:MJJ2"/>
    <mergeCell ref="MJK1:MJK2"/>
    <mergeCell ref="MJL1:MJL2"/>
    <mergeCell ref="MJA1:MJA2"/>
    <mergeCell ref="MJB1:MJB2"/>
    <mergeCell ref="MJC1:MJC2"/>
    <mergeCell ref="MJD1:MJD2"/>
    <mergeCell ref="MJE1:MJE2"/>
    <mergeCell ref="MJF1:MJF2"/>
    <mergeCell ref="MIU1:MIU2"/>
    <mergeCell ref="MIV1:MIV2"/>
    <mergeCell ref="MIW1:MIW2"/>
    <mergeCell ref="MIX1:MIX2"/>
    <mergeCell ref="MIY1:MIY2"/>
    <mergeCell ref="MIZ1:MIZ2"/>
    <mergeCell ref="MIO1:MIO2"/>
    <mergeCell ref="MIP1:MIP2"/>
    <mergeCell ref="MIQ1:MIQ2"/>
    <mergeCell ref="MIR1:MIR2"/>
    <mergeCell ref="MIS1:MIS2"/>
    <mergeCell ref="MIT1:MIT2"/>
    <mergeCell ref="MII1:MII2"/>
    <mergeCell ref="MIJ1:MIJ2"/>
    <mergeCell ref="MIK1:MIK2"/>
    <mergeCell ref="MIL1:MIL2"/>
    <mergeCell ref="MIM1:MIM2"/>
    <mergeCell ref="MIN1:MIN2"/>
    <mergeCell ref="MIC1:MIC2"/>
    <mergeCell ref="MID1:MID2"/>
    <mergeCell ref="MIE1:MIE2"/>
    <mergeCell ref="MIF1:MIF2"/>
    <mergeCell ref="MIG1:MIG2"/>
    <mergeCell ref="MIH1:MIH2"/>
    <mergeCell ref="MHW1:MHW2"/>
    <mergeCell ref="MHX1:MHX2"/>
    <mergeCell ref="MHY1:MHY2"/>
    <mergeCell ref="MHZ1:MHZ2"/>
    <mergeCell ref="MIA1:MIA2"/>
    <mergeCell ref="MIB1:MIB2"/>
    <mergeCell ref="MHQ1:MHQ2"/>
    <mergeCell ref="MHR1:MHR2"/>
    <mergeCell ref="MHS1:MHS2"/>
    <mergeCell ref="MHT1:MHT2"/>
    <mergeCell ref="MHU1:MHU2"/>
    <mergeCell ref="MHV1:MHV2"/>
    <mergeCell ref="MHK1:MHK2"/>
    <mergeCell ref="MHL1:MHL2"/>
    <mergeCell ref="MHM1:MHM2"/>
    <mergeCell ref="MHN1:MHN2"/>
    <mergeCell ref="MHO1:MHO2"/>
    <mergeCell ref="MHP1:MHP2"/>
    <mergeCell ref="MHE1:MHE2"/>
    <mergeCell ref="MHF1:MHF2"/>
    <mergeCell ref="MHG1:MHG2"/>
    <mergeCell ref="MHH1:MHH2"/>
    <mergeCell ref="MHI1:MHI2"/>
    <mergeCell ref="MHJ1:MHJ2"/>
    <mergeCell ref="MGY1:MGY2"/>
    <mergeCell ref="MGZ1:MGZ2"/>
    <mergeCell ref="MHA1:MHA2"/>
    <mergeCell ref="MHB1:MHB2"/>
    <mergeCell ref="MHC1:MHC2"/>
    <mergeCell ref="MHD1:MHD2"/>
    <mergeCell ref="MGS1:MGS2"/>
    <mergeCell ref="MGT1:MGT2"/>
    <mergeCell ref="MGU1:MGU2"/>
    <mergeCell ref="MGV1:MGV2"/>
    <mergeCell ref="MGW1:MGW2"/>
    <mergeCell ref="MGX1:MGX2"/>
    <mergeCell ref="MGM1:MGM2"/>
    <mergeCell ref="MGN1:MGN2"/>
    <mergeCell ref="MGO1:MGO2"/>
    <mergeCell ref="MGP1:MGP2"/>
    <mergeCell ref="MGQ1:MGQ2"/>
    <mergeCell ref="MGR1:MGR2"/>
    <mergeCell ref="MGG1:MGG2"/>
    <mergeCell ref="MGH1:MGH2"/>
    <mergeCell ref="MGI1:MGI2"/>
    <mergeCell ref="MGJ1:MGJ2"/>
    <mergeCell ref="MGK1:MGK2"/>
    <mergeCell ref="MGL1:MGL2"/>
    <mergeCell ref="MGA1:MGA2"/>
    <mergeCell ref="MGB1:MGB2"/>
    <mergeCell ref="MGC1:MGC2"/>
    <mergeCell ref="MGD1:MGD2"/>
    <mergeCell ref="MGE1:MGE2"/>
    <mergeCell ref="MGF1:MGF2"/>
    <mergeCell ref="MFU1:MFU2"/>
    <mergeCell ref="MFV1:MFV2"/>
    <mergeCell ref="MFW1:MFW2"/>
    <mergeCell ref="MFX1:MFX2"/>
    <mergeCell ref="MFY1:MFY2"/>
    <mergeCell ref="MFZ1:MFZ2"/>
    <mergeCell ref="MFO1:MFO2"/>
    <mergeCell ref="MFP1:MFP2"/>
    <mergeCell ref="MFQ1:MFQ2"/>
    <mergeCell ref="MFR1:MFR2"/>
    <mergeCell ref="MFS1:MFS2"/>
    <mergeCell ref="MFT1:MFT2"/>
    <mergeCell ref="MFI1:MFI2"/>
    <mergeCell ref="MFJ1:MFJ2"/>
    <mergeCell ref="MFK1:MFK2"/>
    <mergeCell ref="MFL1:MFL2"/>
    <mergeCell ref="MFM1:MFM2"/>
    <mergeCell ref="MFN1:MFN2"/>
    <mergeCell ref="MFC1:MFC2"/>
    <mergeCell ref="MFD1:MFD2"/>
    <mergeCell ref="MFE1:MFE2"/>
    <mergeCell ref="MFF1:MFF2"/>
    <mergeCell ref="MFG1:MFG2"/>
    <mergeCell ref="MFH1:MFH2"/>
    <mergeCell ref="MEW1:MEW2"/>
    <mergeCell ref="MEX1:MEX2"/>
    <mergeCell ref="MEY1:MEY2"/>
    <mergeCell ref="MEZ1:MEZ2"/>
    <mergeCell ref="MFA1:MFA2"/>
    <mergeCell ref="MFB1:MFB2"/>
    <mergeCell ref="MEQ1:MEQ2"/>
    <mergeCell ref="MER1:MER2"/>
    <mergeCell ref="MES1:MES2"/>
    <mergeCell ref="MET1:MET2"/>
    <mergeCell ref="MEU1:MEU2"/>
    <mergeCell ref="MEV1:MEV2"/>
    <mergeCell ref="MEK1:MEK2"/>
    <mergeCell ref="MEL1:MEL2"/>
    <mergeCell ref="MEM1:MEM2"/>
    <mergeCell ref="MEN1:MEN2"/>
    <mergeCell ref="MEO1:MEO2"/>
    <mergeCell ref="MEP1:MEP2"/>
    <mergeCell ref="MEE1:MEE2"/>
    <mergeCell ref="MEF1:MEF2"/>
    <mergeCell ref="MEG1:MEG2"/>
    <mergeCell ref="MEH1:MEH2"/>
    <mergeCell ref="MEI1:MEI2"/>
    <mergeCell ref="MEJ1:MEJ2"/>
    <mergeCell ref="MDY1:MDY2"/>
    <mergeCell ref="MDZ1:MDZ2"/>
    <mergeCell ref="MEA1:MEA2"/>
    <mergeCell ref="MEB1:MEB2"/>
    <mergeCell ref="MEC1:MEC2"/>
    <mergeCell ref="MED1:MED2"/>
    <mergeCell ref="MDS1:MDS2"/>
    <mergeCell ref="MDT1:MDT2"/>
    <mergeCell ref="MDU1:MDU2"/>
    <mergeCell ref="MDV1:MDV2"/>
    <mergeCell ref="MDW1:MDW2"/>
    <mergeCell ref="MDX1:MDX2"/>
    <mergeCell ref="MDM1:MDM2"/>
    <mergeCell ref="MDN1:MDN2"/>
    <mergeCell ref="MDO1:MDO2"/>
    <mergeCell ref="MDP1:MDP2"/>
    <mergeCell ref="MDQ1:MDQ2"/>
    <mergeCell ref="MDR1:MDR2"/>
    <mergeCell ref="MDG1:MDG2"/>
    <mergeCell ref="MDH1:MDH2"/>
    <mergeCell ref="MDI1:MDI2"/>
    <mergeCell ref="MDJ1:MDJ2"/>
    <mergeCell ref="MDK1:MDK2"/>
    <mergeCell ref="MDL1:MDL2"/>
    <mergeCell ref="MDA1:MDA2"/>
    <mergeCell ref="MDB1:MDB2"/>
    <mergeCell ref="MDC1:MDC2"/>
    <mergeCell ref="MDD1:MDD2"/>
    <mergeCell ref="MDE1:MDE2"/>
    <mergeCell ref="MDF1:MDF2"/>
    <mergeCell ref="MCU1:MCU2"/>
    <mergeCell ref="MCV1:MCV2"/>
    <mergeCell ref="MCW1:MCW2"/>
    <mergeCell ref="MCX1:MCX2"/>
    <mergeCell ref="MCY1:MCY2"/>
    <mergeCell ref="MCZ1:MCZ2"/>
    <mergeCell ref="MCO1:MCO2"/>
    <mergeCell ref="MCP1:MCP2"/>
    <mergeCell ref="MCQ1:MCQ2"/>
    <mergeCell ref="MCR1:MCR2"/>
    <mergeCell ref="MCS1:MCS2"/>
    <mergeCell ref="MCT1:MCT2"/>
    <mergeCell ref="MCI1:MCI2"/>
    <mergeCell ref="MCJ1:MCJ2"/>
    <mergeCell ref="MCK1:MCK2"/>
    <mergeCell ref="MCL1:MCL2"/>
    <mergeCell ref="MCM1:MCM2"/>
    <mergeCell ref="MCN1:MCN2"/>
    <mergeCell ref="MCC1:MCC2"/>
    <mergeCell ref="MCD1:MCD2"/>
    <mergeCell ref="MCE1:MCE2"/>
    <mergeCell ref="MCF1:MCF2"/>
    <mergeCell ref="MCG1:MCG2"/>
    <mergeCell ref="MCH1:MCH2"/>
    <mergeCell ref="MBW1:MBW2"/>
    <mergeCell ref="MBX1:MBX2"/>
    <mergeCell ref="MBY1:MBY2"/>
    <mergeCell ref="MBZ1:MBZ2"/>
    <mergeCell ref="MCA1:MCA2"/>
    <mergeCell ref="MCB1:MCB2"/>
    <mergeCell ref="MBQ1:MBQ2"/>
    <mergeCell ref="MBR1:MBR2"/>
    <mergeCell ref="MBS1:MBS2"/>
    <mergeCell ref="MBT1:MBT2"/>
    <mergeCell ref="MBU1:MBU2"/>
    <mergeCell ref="MBV1:MBV2"/>
    <mergeCell ref="MBK1:MBK2"/>
    <mergeCell ref="MBL1:MBL2"/>
    <mergeCell ref="MBM1:MBM2"/>
    <mergeCell ref="MBN1:MBN2"/>
    <mergeCell ref="MBO1:MBO2"/>
    <mergeCell ref="MBP1:MBP2"/>
    <mergeCell ref="MBE1:MBE2"/>
    <mergeCell ref="MBF1:MBF2"/>
    <mergeCell ref="MBG1:MBG2"/>
    <mergeCell ref="MBH1:MBH2"/>
    <mergeCell ref="MBI1:MBI2"/>
    <mergeCell ref="MBJ1:MBJ2"/>
    <mergeCell ref="MAY1:MAY2"/>
    <mergeCell ref="MAZ1:MAZ2"/>
    <mergeCell ref="MBA1:MBA2"/>
    <mergeCell ref="MBB1:MBB2"/>
    <mergeCell ref="MBC1:MBC2"/>
    <mergeCell ref="MBD1:MBD2"/>
    <mergeCell ref="MAS1:MAS2"/>
    <mergeCell ref="MAT1:MAT2"/>
    <mergeCell ref="MAU1:MAU2"/>
    <mergeCell ref="MAV1:MAV2"/>
    <mergeCell ref="MAW1:MAW2"/>
    <mergeCell ref="MAX1:MAX2"/>
    <mergeCell ref="MAM1:MAM2"/>
    <mergeCell ref="MAN1:MAN2"/>
    <mergeCell ref="MAO1:MAO2"/>
    <mergeCell ref="MAP1:MAP2"/>
    <mergeCell ref="MAQ1:MAQ2"/>
    <mergeCell ref="MAR1:MAR2"/>
    <mergeCell ref="MAG1:MAG2"/>
    <mergeCell ref="MAH1:MAH2"/>
    <mergeCell ref="MAI1:MAI2"/>
    <mergeCell ref="MAJ1:MAJ2"/>
    <mergeCell ref="MAK1:MAK2"/>
    <mergeCell ref="MAL1:MAL2"/>
    <mergeCell ref="MAA1:MAA2"/>
    <mergeCell ref="MAB1:MAB2"/>
    <mergeCell ref="MAC1:MAC2"/>
    <mergeCell ref="MAD1:MAD2"/>
    <mergeCell ref="MAE1:MAE2"/>
    <mergeCell ref="MAF1:MAF2"/>
    <mergeCell ref="LZU1:LZU2"/>
    <mergeCell ref="LZV1:LZV2"/>
    <mergeCell ref="LZW1:LZW2"/>
    <mergeCell ref="LZX1:LZX2"/>
    <mergeCell ref="LZY1:LZY2"/>
    <mergeCell ref="LZZ1:LZZ2"/>
    <mergeCell ref="LZO1:LZO2"/>
    <mergeCell ref="LZP1:LZP2"/>
    <mergeCell ref="LZQ1:LZQ2"/>
    <mergeCell ref="LZR1:LZR2"/>
    <mergeCell ref="LZS1:LZS2"/>
    <mergeCell ref="LZT1:LZT2"/>
    <mergeCell ref="LZI1:LZI2"/>
    <mergeCell ref="LZJ1:LZJ2"/>
    <mergeCell ref="LZK1:LZK2"/>
    <mergeCell ref="LZL1:LZL2"/>
    <mergeCell ref="LZM1:LZM2"/>
    <mergeCell ref="LZN1:LZN2"/>
    <mergeCell ref="LZC1:LZC2"/>
    <mergeCell ref="LZD1:LZD2"/>
    <mergeCell ref="LZE1:LZE2"/>
    <mergeCell ref="LZF1:LZF2"/>
    <mergeCell ref="LZG1:LZG2"/>
    <mergeCell ref="LZH1:LZH2"/>
    <mergeCell ref="LYW1:LYW2"/>
    <mergeCell ref="LYX1:LYX2"/>
    <mergeCell ref="LYY1:LYY2"/>
    <mergeCell ref="LYZ1:LYZ2"/>
    <mergeCell ref="LZA1:LZA2"/>
    <mergeCell ref="LZB1:LZB2"/>
    <mergeCell ref="LYQ1:LYQ2"/>
    <mergeCell ref="LYR1:LYR2"/>
    <mergeCell ref="LYS1:LYS2"/>
    <mergeCell ref="LYT1:LYT2"/>
    <mergeCell ref="LYU1:LYU2"/>
    <mergeCell ref="LYV1:LYV2"/>
    <mergeCell ref="LYK1:LYK2"/>
    <mergeCell ref="LYL1:LYL2"/>
    <mergeCell ref="LYM1:LYM2"/>
    <mergeCell ref="LYN1:LYN2"/>
    <mergeCell ref="LYO1:LYO2"/>
    <mergeCell ref="LYP1:LYP2"/>
    <mergeCell ref="LYE1:LYE2"/>
    <mergeCell ref="LYF1:LYF2"/>
    <mergeCell ref="LYG1:LYG2"/>
    <mergeCell ref="LYH1:LYH2"/>
    <mergeCell ref="LYI1:LYI2"/>
    <mergeCell ref="LYJ1:LYJ2"/>
    <mergeCell ref="LXY1:LXY2"/>
    <mergeCell ref="LXZ1:LXZ2"/>
    <mergeCell ref="LYA1:LYA2"/>
    <mergeCell ref="LYB1:LYB2"/>
    <mergeCell ref="LYC1:LYC2"/>
    <mergeCell ref="LYD1:LYD2"/>
    <mergeCell ref="LXS1:LXS2"/>
    <mergeCell ref="LXT1:LXT2"/>
    <mergeCell ref="LXU1:LXU2"/>
    <mergeCell ref="LXV1:LXV2"/>
    <mergeCell ref="LXW1:LXW2"/>
    <mergeCell ref="LXX1:LXX2"/>
    <mergeCell ref="LXM1:LXM2"/>
    <mergeCell ref="LXN1:LXN2"/>
    <mergeCell ref="LXO1:LXO2"/>
    <mergeCell ref="LXP1:LXP2"/>
    <mergeCell ref="LXQ1:LXQ2"/>
    <mergeCell ref="LXR1:LXR2"/>
    <mergeCell ref="LXG1:LXG2"/>
    <mergeCell ref="LXH1:LXH2"/>
    <mergeCell ref="LXI1:LXI2"/>
    <mergeCell ref="LXJ1:LXJ2"/>
    <mergeCell ref="LXK1:LXK2"/>
    <mergeCell ref="LXL1:LXL2"/>
    <mergeCell ref="LXA1:LXA2"/>
    <mergeCell ref="LXB1:LXB2"/>
    <mergeCell ref="LXC1:LXC2"/>
    <mergeCell ref="LXD1:LXD2"/>
    <mergeCell ref="LXE1:LXE2"/>
    <mergeCell ref="LXF1:LXF2"/>
    <mergeCell ref="LWU1:LWU2"/>
    <mergeCell ref="LWV1:LWV2"/>
    <mergeCell ref="LWW1:LWW2"/>
    <mergeCell ref="LWX1:LWX2"/>
    <mergeCell ref="LWY1:LWY2"/>
    <mergeCell ref="LWZ1:LWZ2"/>
    <mergeCell ref="LWO1:LWO2"/>
    <mergeCell ref="LWP1:LWP2"/>
    <mergeCell ref="LWQ1:LWQ2"/>
    <mergeCell ref="LWR1:LWR2"/>
    <mergeCell ref="LWS1:LWS2"/>
    <mergeCell ref="LWT1:LWT2"/>
    <mergeCell ref="LWI1:LWI2"/>
    <mergeCell ref="LWJ1:LWJ2"/>
    <mergeCell ref="LWK1:LWK2"/>
    <mergeCell ref="LWL1:LWL2"/>
    <mergeCell ref="LWM1:LWM2"/>
    <mergeCell ref="LWN1:LWN2"/>
    <mergeCell ref="LWC1:LWC2"/>
    <mergeCell ref="LWD1:LWD2"/>
    <mergeCell ref="LWE1:LWE2"/>
    <mergeCell ref="LWF1:LWF2"/>
    <mergeCell ref="LWG1:LWG2"/>
    <mergeCell ref="LWH1:LWH2"/>
    <mergeCell ref="LVW1:LVW2"/>
    <mergeCell ref="LVX1:LVX2"/>
    <mergeCell ref="LVY1:LVY2"/>
    <mergeCell ref="LVZ1:LVZ2"/>
    <mergeCell ref="LWA1:LWA2"/>
    <mergeCell ref="LWB1:LWB2"/>
    <mergeCell ref="LVQ1:LVQ2"/>
    <mergeCell ref="LVR1:LVR2"/>
    <mergeCell ref="LVS1:LVS2"/>
    <mergeCell ref="LVT1:LVT2"/>
    <mergeCell ref="LVU1:LVU2"/>
    <mergeCell ref="LVV1:LVV2"/>
    <mergeCell ref="LVK1:LVK2"/>
    <mergeCell ref="LVL1:LVL2"/>
    <mergeCell ref="LVM1:LVM2"/>
    <mergeCell ref="LVN1:LVN2"/>
    <mergeCell ref="LVO1:LVO2"/>
    <mergeCell ref="LVP1:LVP2"/>
    <mergeCell ref="LVE1:LVE2"/>
    <mergeCell ref="LVF1:LVF2"/>
    <mergeCell ref="LVG1:LVG2"/>
    <mergeCell ref="LVH1:LVH2"/>
    <mergeCell ref="LVI1:LVI2"/>
    <mergeCell ref="LVJ1:LVJ2"/>
    <mergeCell ref="LUY1:LUY2"/>
    <mergeCell ref="LUZ1:LUZ2"/>
    <mergeCell ref="LVA1:LVA2"/>
    <mergeCell ref="LVB1:LVB2"/>
    <mergeCell ref="LVC1:LVC2"/>
    <mergeCell ref="LVD1:LVD2"/>
    <mergeCell ref="LUS1:LUS2"/>
    <mergeCell ref="LUT1:LUT2"/>
    <mergeCell ref="LUU1:LUU2"/>
    <mergeCell ref="LUV1:LUV2"/>
    <mergeCell ref="LUW1:LUW2"/>
    <mergeCell ref="LUX1:LUX2"/>
    <mergeCell ref="LUM1:LUM2"/>
    <mergeCell ref="LUN1:LUN2"/>
    <mergeCell ref="LUO1:LUO2"/>
    <mergeCell ref="LUP1:LUP2"/>
    <mergeCell ref="LUQ1:LUQ2"/>
    <mergeCell ref="LUR1:LUR2"/>
    <mergeCell ref="LUG1:LUG2"/>
    <mergeCell ref="LUH1:LUH2"/>
    <mergeCell ref="LUI1:LUI2"/>
    <mergeCell ref="LUJ1:LUJ2"/>
    <mergeCell ref="LUK1:LUK2"/>
    <mergeCell ref="LUL1:LUL2"/>
    <mergeCell ref="LUA1:LUA2"/>
    <mergeCell ref="LUB1:LUB2"/>
    <mergeCell ref="LUC1:LUC2"/>
    <mergeCell ref="LUD1:LUD2"/>
    <mergeCell ref="LUE1:LUE2"/>
    <mergeCell ref="LUF1:LUF2"/>
    <mergeCell ref="LTU1:LTU2"/>
    <mergeCell ref="LTV1:LTV2"/>
    <mergeCell ref="LTW1:LTW2"/>
    <mergeCell ref="LTX1:LTX2"/>
    <mergeCell ref="LTY1:LTY2"/>
    <mergeCell ref="LTZ1:LTZ2"/>
    <mergeCell ref="LTO1:LTO2"/>
    <mergeCell ref="LTP1:LTP2"/>
    <mergeCell ref="LTQ1:LTQ2"/>
    <mergeCell ref="LTR1:LTR2"/>
    <mergeCell ref="LTS1:LTS2"/>
    <mergeCell ref="LTT1:LTT2"/>
    <mergeCell ref="LTI1:LTI2"/>
    <mergeCell ref="LTJ1:LTJ2"/>
    <mergeCell ref="LTK1:LTK2"/>
    <mergeCell ref="LTL1:LTL2"/>
    <mergeCell ref="LTM1:LTM2"/>
    <mergeCell ref="LTN1:LTN2"/>
    <mergeCell ref="LTC1:LTC2"/>
    <mergeCell ref="LTD1:LTD2"/>
    <mergeCell ref="LTE1:LTE2"/>
    <mergeCell ref="LTF1:LTF2"/>
    <mergeCell ref="LTG1:LTG2"/>
    <mergeCell ref="LTH1:LTH2"/>
    <mergeCell ref="LSW1:LSW2"/>
    <mergeCell ref="LSX1:LSX2"/>
    <mergeCell ref="LSY1:LSY2"/>
    <mergeCell ref="LSZ1:LSZ2"/>
    <mergeCell ref="LTA1:LTA2"/>
    <mergeCell ref="LTB1:LTB2"/>
    <mergeCell ref="LSQ1:LSQ2"/>
    <mergeCell ref="LSR1:LSR2"/>
    <mergeCell ref="LSS1:LSS2"/>
    <mergeCell ref="LST1:LST2"/>
    <mergeCell ref="LSU1:LSU2"/>
    <mergeCell ref="LSV1:LSV2"/>
    <mergeCell ref="LSK1:LSK2"/>
    <mergeCell ref="LSL1:LSL2"/>
    <mergeCell ref="LSM1:LSM2"/>
    <mergeCell ref="LSN1:LSN2"/>
    <mergeCell ref="LSO1:LSO2"/>
    <mergeCell ref="LSP1:LSP2"/>
    <mergeCell ref="LSE1:LSE2"/>
    <mergeCell ref="LSF1:LSF2"/>
    <mergeCell ref="LSG1:LSG2"/>
    <mergeCell ref="LSH1:LSH2"/>
    <mergeCell ref="LSI1:LSI2"/>
    <mergeCell ref="LSJ1:LSJ2"/>
    <mergeCell ref="LRY1:LRY2"/>
    <mergeCell ref="LRZ1:LRZ2"/>
    <mergeCell ref="LSA1:LSA2"/>
    <mergeCell ref="LSB1:LSB2"/>
    <mergeCell ref="LSC1:LSC2"/>
    <mergeCell ref="LSD1:LSD2"/>
    <mergeCell ref="LRS1:LRS2"/>
    <mergeCell ref="LRT1:LRT2"/>
    <mergeCell ref="LRU1:LRU2"/>
    <mergeCell ref="LRV1:LRV2"/>
    <mergeCell ref="LRW1:LRW2"/>
    <mergeCell ref="LRX1:LRX2"/>
    <mergeCell ref="LRM1:LRM2"/>
    <mergeCell ref="LRN1:LRN2"/>
    <mergeCell ref="LRO1:LRO2"/>
    <mergeCell ref="LRP1:LRP2"/>
    <mergeCell ref="LRQ1:LRQ2"/>
    <mergeCell ref="LRR1:LRR2"/>
    <mergeCell ref="LRG1:LRG2"/>
    <mergeCell ref="LRH1:LRH2"/>
    <mergeCell ref="LRI1:LRI2"/>
    <mergeCell ref="LRJ1:LRJ2"/>
    <mergeCell ref="LRK1:LRK2"/>
    <mergeCell ref="LRL1:LRL2"/>
    <mergeCell ref="LRA1:LRA2"/>
    <mergeCell ref="LRB1:LRB2"/>
    <mergeCell ref="LRC1:LRC2"/>
    <mergeCell ref="LRD1:LRD2"/>
    <mergeCell ref="LRE1:LRE2"/>
    <mergeCell ref="LRF1:LRF2"/>
    <mergeCell ref="LQU1:LQU2"/>
    <mergeCell ref="LQV1:LQV2"/>
    <mergeCell ref="LQW1:LQW2"/>
    <mergeCell ref="LQX1:LQX2"/>
    <mergeCell ref="LQY1:LQY2"/>
    <mergeCell ref="LQZ1:LQZ2"/>
    <mergeCell ref="LQO1:LQO2"/>
    <mergeCell ref="LQP1:LQP2"/>
    <mergeCell ref="LQQ1:LQQ2"/>
    <mergeCell ref="LQR1:LQR2"/>
    <mergeCell ref="LQS1:LQS2"/>
    <mergeCell ref="LQT1:LQT2"/>
    <mergeCell ref="LQI1:LQI2"/>
    <mergeCell ref="LQJ1:LQJ2"/>
    <mergeCell ref="LQK1:LQK2"/>
    <mergeCell ref="LQL1:LQL2"/>
    <mergeCell ref="LQM1:LQM2"/>
    <mergeCell ref="LQN1:LQN2"/>
    <mergeCell ref="LQC1:LQC2"/>
    <mergeCell ref="LQD1:LQD2"/>
    <mergeCell ref="LQE1:LQE2"/>
    <mergeCell ref="LQF1:LQF2"/>
    <mergeCell ref="LQG1:LQG2"/>
    <mergeCell ref="LQH1:LQH2"/>
    <mergeCell ref="LPW1:LPW2"/>
    <mergeCell ref="LPX1:LPX2"/>
    <mergeCell ref="LPY1:LPY2"/>
    <mergeCell ref="LPZ1:LPZ2"/>
    <mergeCell ref="LQA1:LQA2"/>
    <mergeCell ref="LQB1:LQB2"/>
    <mergeCell ref="LPQ1:LPQ2"/>
    <mergeCell ref="LPR1:LPR2"/>
    <mergeCell ref="LPS1:LPS2"/>
    <mergeCell ref="LPT1:LPT2"/>
    <mergeCell ref="LPU1:LPU2"/>
    <mergeCell ref="LPV1:LPV2"/>
    <mergeCell ref="LPK1:LPK2"/>
    <mergeCell ref="LPL1:LPL2"/>
    <mergeCell ref="LPM1:LPM2"/>
    <mergeCell ref="LPN1:LPN2"/>
    <mergeCell ref="LPO1:LPO2"/>
    <mergeCell ref="LPP1:LPP2"/>
    <mergeCell ref="LPE1:LPE2"/>
    <mergeCell ref="LPF1:LPF2"/>
    <mergeCell ref="LPG1:LPG2"/>
    <mergeCell ref="LPH1:LPH2"/>
    <mergeCell ref="LPI1:LPI2"/>
    <mergeCell ref="LPJ1:LPJ2"/>
    <mergeCell ref="LOY1:LOY2"/>
    <mergeCell ref="LOZ1:LOZ2"/>
    <mergeCell ref="LPA1:LPA2"/>
    <mergeCell ref="LPB1:LPB2"/>
    <mergeCell ref="LPC1:LPC2"/>
    <mergeCell ref="LPD1:LPD2"/>
    <mergeCell ref="LOS1:LOS2"/>
    <mergeCell ref="LOT1:LOT2"/>
    <mergeCell ref="LOU1:LOU2"/>
    <mergeCell ref="LOV1:LOV2"/>
    <mergeCell ref="LOW1:LOW2"/>
    <mergeCell ref="LOX1:LOX2"/>
    <mergeCell ref="LOM1:LOM2"/>
    <mergeCell ref="LON1:LON2"/>
    <mergeCell ref="LOO1:LOO2"/>
    <mergeCell ref="LOP1:LOP2"/>
    <mergeCell ref="LOQ1:LOQ2"/>
    <mergeCell ref="LOR1:LOR2"/>
    <mergeCell ref="LOG1:LOG2"/>
    <mergeCell ref="LOH1:LOH2"/>
    <mergeCell ref="LOI1:LOI2"/>
    <mergeCell ref="LOJ1:LOJ2"/>
    <mergeCell ref="LOK1:LOK2"/>
    <mergeCell ref="LOL1:LOL2"/>
    <mergeCell ref="LOA1:LOA2"/>
    <mergeCell ref="LOB1:LOB2"/>
    <mergeCell ref="LOC1:LOC2"/>
    <mergeCell ref="LOD1:LOD2"/>
    <mergeCell ref="LOE1:LOE2"/>
    <mergeCell ref="LOF1:LOF2"/>
    <mergeCell ref="LNU1:LNU2"/>
    <mergeCell ref="LNV1:LNV2"/>
    <mergeCell ref="LNW1:LNW2"/>
    <mergeCell ref="LNX1:LNX2"/>
    <mergeCell ref="LNY1:LNY2"/>
    <mergeCell ref="LNZ1:LNZ2"/>
    <mergeCell ref="LNO1:LNO2"/>
    <mergeCell ref="LNP1:LNP2"/>
    <mergeCell ref="LNQ1:LNQ2"/>
    <mergeCell ref="LNR1:LNR2"/>
    <mergeCell ref="LNS1:LNS2"/>
    <mergeCell ref="LNT1:LNT2"/>
    <mergeCell ref="LNI1:LNI2"/>
    <mergeCell ref="LNJ1:LNJ2"/>
    <mergeCell ref="LNK1:LNK2"/>
    <mergeCell ref="LNL1:LNL2"/>
    <mergeCell ref="LNM1:LNM2"/>
    <mergeCell ref="LNN1:LNN2"/>
    <mergeCell ref="LNC1:LNC2"/>
    <mergeCell ref="LND1:LND2"/>
    <mergeCell ref="LNE1:LNE2"/>
    <mergeCell ref="LNF1:LNF2"/>
    <mergeCell ref="LNG1:LNG2"/>
    <mergeCell ref="LNH1:LNH2"/>
    <mergeCell ref="LMW1:LMW2"/>
    <mergeCell ref="LMX1:LMX2"/>
    <mergeCell ref="LMY1:LMY2"/>
    <mergeCell ref="LMZ1:LMZ2"/>
    <mergeCell ref="LNA1:LNA2"/>
    <mergeCell ref="LNB1:LNB2"/>
    <mergeCell ref="LMQ1:LMQ2"/>
    <mergeCell ref="LMR1:LMR2"/>
    <mergeCell ref="LMS1:LMS2"/>
    <mergeCell ref="LMT1:LMT2"/>
    <mergeCell ref="LMU1:LMU2"/>
    <mergeCell ref="LMV1:LMV2"/>
    <mergeCell ref="LMK1:LMK2"/>
    <mergeCell ref="LML1:LML2"/>
    <mergeCell ref="LMM1:LMM2"/>
    <mergeCell ref="LMN1:LMN2"/>
    <mergeCell ref="LMO1:LMO2"/>
    <mergeCell ref="LMP1:LMP2"/>
    <mergeCell ref="LME1:LME2"/>
    <mergeCell ref="LMF1:LMF2"/>
    <mergeCell ref="LMG1:LMG2"/>
    <mergeCell ref="LMH1:LMH2"/>
    <mergeCell ref="LMI1:LMI2"/>
    <mergeCell ref="LMJ1:LMJ2"/>
    <mergeCell ref="LLY1:LLY2"/>
    <mergeCell ref="LLZ1:LLZ2"/>
    <mergeCell ref="LMA1:LMA2"/>
    <mergeCell ref="LMB1:LMB2"/>
    <mergeCell ref="LMC1:LMC2"/>
    <mergeCell ref="LMD1:LMD2"/>
    <mergeCell ref="LLS1:LLS2"/>
    <mergeCell ref="LLT1:LLT2"/>
    <mergeCell ref="LLU1:LLU2"/>
    <mergeCell ref="LLV1:LLV2"/>
    <mergeCell ref="LLW1:LLW2"/>
    <mergeCell ref="LLX1:LLX2"/>
    <mergeCell ref="LLM1:LLM2"/>
    <mergeCell ref="LLN1:LLN2"/>
    <mergeCell ref="LLO1:LLO2"/>
    <mergeCell ref="LLP1:LLP2"/>
    <mergeCell ref="LLQ1:LLQ2"/>
    <mergeCell ref="LLR1:LLR2"/>
    <mergeCell ref="LLG1:LLG2"/>
    <mergeCell ref="LLH1:LLH2"/>
    <mergeCell ref="LLI1:LLI2"/>
    <mergeCell ref="LLJ1:LLJ2"/>
    <mergeCell ref="LLK1:LLK2"/>
    <mergeCell ref="LLL1:LLL2"/>
    <mergeCell ref="LLA1:LLA2"/>
    <mergeCell ref="LLB1:LLB2"/>
    <mergeCell ref="LLC1:LLC2"/>
    <mergeCell ref="LLD1:LLD2"/>
    <mergeCell ref="LLE1:LLE2"/>
    <mergeCell ref="LLF1:LLF2"/>
    <mergeCell ref="LKU1:LKU2"/>
    <mergeCell ref="LKV1:LKV2"/>
    <mergeCell ref="LKW1:LKW2"/>
    <mergeCell ref="LKX1:LKX2"/>
    <mergeCell ref="LKY1:LKY2"/>
    <mergeCell ref="LKZ1:LKZ2"/>
    <mergeCell ref="LKO1:LKO2"/>
    <mergeCell ref="LKP1:LKP2"/>
    <mergeCell ref="LKQ1:LKQ2"/>
    <mergeCell ref="LKR1:LKR2"/>
    <mergeCell ref="LKS1:LKS2"/>
    <mergeCell ref="LKT1:LKT2"/>
    <mergeCell ref="LKI1:LKI2"/>
    <mergeCell ref="LKJ1:LKJ2"/>
    <mergeCell ref="LKK1:LKK2"/>
    <mergeCell ref="LKL1:LKL2"/>
    <mergeCell ref="LKM1:LKM2"/>
    <mergeCell ref="LKN1:LKN2"/>
    <mergeCell ref="LKC1:LKC2"/>
    <mergeCell ref="LKD1:LKD2"/>
    <mergeCell ref="LKE1:LKE2"/>
    <mergeCell ref="LKF1:LKF2"/>
    <mergeCell ref="LKG1:LKG2"/>
    <mergeCell ref="LKH1:LKH2"/>
    <mergeCell ref="LJW1:LJW2"/>
    <mergeCell ref="LJX1:LJX2"/>
    <mergeCell ref="LJY1:LJY2"/>
    <mergeCell ref="LJZ1:LJZ2"/>
    <mergeCell ref="LKA1:LKA2"/>
    <mergeCell ref="LKB1:LKB2"/>
    <mergeCell ref="LJQ1:LJQ2"/>
    <mergeCell ref="LJR1:LJR2"/>
    <mergeCell ref="LJS1:LJS2"/>
    <mergeCell ref="LJT1:LJT2"/>
    <mergeCell ref="LJU1:LJU2"/>
    <mergeCell ref="LJV1:LJV2"/>
    <mergeCell ref="LJK1:LJK2"/>
    <mergeCell ref="LJL1:LJL2"/>
    <mergeCell ref="LJM1:LJM2"/>
    <mergeCell ref="LJN1:LJN2"/>
    <mergeCell ref="LJO1:LJO2"/>
    <mergeCell ref="LJP1:LJP2"/>
    <mergeCell ref="LJE1:LJE2"/>
    <mergeCell ref="LJF1:LJF2"/>
    <mergeCell ref="LJG1:LJG2"/>
    <mergeCell ref="LJH1:LJH2"/>
    <mergeCell ref="LJI1:LJI2"/>
    <mergeCell ref="LJJ1:LJJ2"/>
    <mergeCell ref="LIY1:LIY2"/>
    <mergeCell ref="LIZ1:LIZ2"/>
    <mergeCell ref="LJA1:LJA2"/>
    <mergeCell ref="LJB1:LJB2"/>
    <mergeCell ref="LJC1:LJC2"/>
    <mergeCell ref="LJD1:LJD2"/>
    <mergeCell ref="LIS1:LIS2"/>
    <mergeCell ref="LIT1:LIT2"/>
    <mergeCell ref="LIU1:LIU2"/>
    <mergeCell ref="LIV1:LIV2"/>
    <mergeCell ref="LIW1:LIW2"/>
    <mergeCell ref="LIX1:LIX2"/>
    <mergeCell ref="LIM1:LIM2"/>
    <mergeCell ref="LIN1:LIN2"/>
    <mergeCell ref="LIO1:LIO2"/>
    <mergeCell ref="LIP1:LIP2"/>
    <mergeCell ref="LIQ1:LIQ2"/>
    <mergeCell ref="LIR1:LIR2"/>
    <mergeCell ref="LIG1:LIG2"/>
    <mergeCell ref="LIH1:LIH2"/>
    <mergeCell ref="LII1:LII2"/>
    <mergeCell ref="LIJ1:LIJ2"/>
    <mergeCell ref="LIK1:LIK2"/>
    <mergeCell ref="LIL1:LIL2"/>
    <mergeCell ref="LIA1:LIA2"/>
    <mergeCell ref="LIB1:LIB2"/>
    <mergeCell ref="LIC1:LIC2"/>
    <mergeCell ref="LID1:LID2"/>
    <mergeCell ref="LIE1:LIE2"/>
    <mergeCell ref="LIF1:LIF2"/>
    <mergeCell ref="LHU1:LHU2"/>
    <mergeCell ref="LHV1:LHV2"/>
    <mergeCell ref="LHW1:LHW2"/>
    <mergeCell ref="LHX1:LHX2"/>
    <mergeCell ref="LHY1:LHY2"/>
    <mergeCell ref="LHZ1:LHZ2"/>
    <mergeCell ref="LHO1:LHO2"/>
    <mergeCell ref="LHP1:LHP2"/>
    <mergeCell ref="LHQ1:LHQ2"/>
    <mergeCell ref="LHR1:LHR2"/>
    <mergeCell ref="LHS1:LHS2"/>
    <mergeCell ref="LHT1:LHT2"/>
    <mergeCell ref="LHI1:LHI2"/>
    <mergeCell ref="LHJ1:LHJ2"/>
    <mergeCell ref="LHK1:LHK2"/>
    <mergeCell ref="LHL1:LHL2"/>
    <mergeCell ref="LHM1:LHM2"/>
    <mergeCell ref="LHN1:LHN2"/>
    <mergeCell ref="LHC1:LHC2"/>
    <mergeCell ref="LHD1:LHD2"/>
    <mergeCell ref="LHE1:LHE2"/>
    <mergeCell ref="LHF1:LHF2"/>
    <mergeCell ref="LHG1:LHG2"/>
    <mergeCell ref="LHH1:LHH2"/>
    <mergeCell ref="LGW1:LGW2"/>
    <mergeCell ref="LGX1:LGX2"/>
    <mergeCell ref="LGY1:LGY2"/>
    <mergeCell ref="LGZ1:LGZ2"/>
    <mergeCell ref="LHA1:LHA2"/>
    <mergeCell ref="LHB1:LHB2"/>
    <mergeCell ref="LGQ1:LGQ2"/>
    <mergeCell ref="LGR1:LGR2"/>
    <mergeCell ref="LGS1:LGS2"/>
    <mergeCell ref="LGT1:LGT2"/>
    <mergeCell ref="LGU1:LGU2"/>
    <mergeCell ref="LGV1:LGV2"/>
    <mergeCell ref="LGK1:LGK2"/>
    <mergeCell ref="LGL1:LGL2"/>
    <mergeCell ref="LGM1:LGM2"/>
    <mergeCell ref="LGN1:LGN2"/>
    <mergeCell ref="LGO1:LGO2"/>
    <mergeCell ref="LGP1:LGP2"/>
    <mergeCell ref="LGE1:LGE2"/>
    <mergeCell ref="LGF1:LGF2"/>
    <mergeCell ref="LGG1:LGG2"/>
    <mergeCell ref="LGH1:LGH2"/>
    <mergeCell ref="LGI1:LGI2"/>
    <mergeCell ref="LGJ1:LGJ2"/>
    <mergeCell ref="LFY1:LFY2"/>
    <mergeCell ref="LFZ1:LFZ2"/>
    <mergeCell ref="LGA1:LGA2"/>
    <mergeCell ref="LGB1:LGB2"/>
    <mergeCell ref="LGC1:LGC2"/>
    <mergeCell ref="LGD1:LGD2"/>
    <mergeCell ref="LFS1:LFS2"/>
    <mergeCell ref="LFT1:LFT2"/>
    <mergeCell ref="LFU1:LFU2"/>
    <mergeCell ref="LFV1:LFV2"/>
    <mergeCell ref="LFW1:LFW2"/>
    <mergeCell ref="LFX1:LFX2"/>
    <mergeCell ref="LFM1:LFM2"/>
    <mergeCell ref="LFN1:LFN2"/>
    <mergeCell ref="LFO1:LFO2"/>
    <mergeCell ref="LFP1:LFP2"/>
    <mergeCell ref="LFQ1:LFQ2"/>
    <mergeCell ref="LFR1:LFR2"/>
    <mergeCell ref="LFG1:LFG2"/>
    <mergeCell ref="LFH1:LFH2"/>
    <mergeCell ref="LFI1:LFI2"/>
    <mergeCell ref="LFJ1:LFJ2"/>
    <mergeCell ref="LFK1:LFK2"/>
    <mergeCell ref="LFL1:LFL2"/>
    <mergeCell ref="LFA1:LFA2"/>
    <mergeCell ref="LFB1:LFB2"/>
    <mergeCell ref="LFC1:LFC2"/>
    <mergeCell ref="LFD1:LFD2"/>
    <mergeCell ref="LFE1:LFE2"/>
    <mergeCell ref="LFF1:LFF2"/>
    <mergeCell ref="LEU1:LEU2"/>
    <mergeCell ref="LEV1:LEV2"/>
    <mergeCell ref="LEW1:LEW2"/>
    <mergeCell ref="LEX1:LEX2"/>
    <mergeCell ref="LEY1:LEY2"/>
    <mergeCell ref="LEZ1:LEZ2"/>
    <mergeCell ref="LEO1:LEO2"/>
    <mergeCell ref="LEP1:LEP2"/>
    <mergeCell ref="LEQ1:LEQ2"/>
    <mergeCell ref="LER1:LER2"/>
    <mergeCell ref="LES1:LES2"/>
    <mergeCell ref="LET1:LET2"/>
    <mergeCell ref="LEI1:LEI2"/>
    <mergeCell ref="LEJ1:LEJ2"/>
    <mergeCell ref="LEK1:LEK2"/>
    <mergeCell ref="LEL1:LEL2"/>
    <mergeCell ref="LEM1:LEM2"/>
    <mergeCell ref="LEN1:LEN2"/>
    <mergeCell ref="LEC1:LEC2"/>
    <mergeCell ref="LED1:LED2"/>
    <mergeCell ref="LEE1:LEE2"/>
    <mergeCell ref="LEF1:LEF2"/>
    <mergeCell ref="LEG1:LEG2"/>
    <mergeCell ref="LEH1:LEH2"/>
    <mergeCell ref="LDW1:LDW2"/>
    <mergeCell ref="LDX1:LDX2"/>
    <mergeCell ref="LDY1:LDY2"/>
    <mergeCell ref="LDZ1:LDZ2"/>
    <mergeCell ref="LEA1:LEA2"/>
    <mergeCell ref="LEB1:LEB2"/>
    <mergeCell ref="LDQ1:LDQ2"/>
    <mergeCell ref="LDR1:LDR2"/>
    <mergeCell ref="LDS1:LDS2"/>
    <mergeCell ref="LDT1:LDT2"/>
    <mergeCell ref="LDU1:LDU2"/>
    <mergeCell ref="LDV1:LDV2"/>
    <mergeCell ref="LDK1:LDK2"/>
    <mergeCell ref="LDL1:LDL2"/>
    <mergeCell ref="LDM1:LDM2"/>
    <mergeCell ref="LDN1:LDN2"/>
    <mergeCell ref="LDO1:LDO2"/>
    <mergeCell ref="LDP1:LDP2"/>
    <mergeCell ref="LDE1:LDE2"/>
    <mergeCell ref="LDF1:LDF2"/>
    <mergeCell ref="LDG1:LDG2"/>
    <mergeCell ref="LDH1:LDH2"/>
    <mergeCell ref="LDI1:LDI2"/>
    <mergeCell ref="LDJ1:LDJ2"/>
    <mergeCell ref="LCY1:LCY2"/>
    <mergeCell ref="LCZ1:LCZ2"/>
    <mergeCell ref="LDA1:LDA2"/>
    <mergeCell ref="LDB1:LDB2"/>
    <mergeCell ref="LDC1:LDC2"/>
    <mergeCell ref="LDD1:LDD2"/>
    <mergeCell ref="LCS1:LCS2"/>
    <mergeCell ref="LCT1:LCT2"/>
    <mergeCell ref="LCU1:LCU2"/>
    <mergeCell ref="LCV1:LCV2"/>
    <mergeCell ref="LCW1:LCW2"/>
    <mergeCell ref="LCX1:LCX2"/>
    <mergeCell ref="LCM1:LCM2"/>
    <mergeCell ref="LCN1:LCN2"/>
    <mergeCell ref="LCO1:LCO2"/>
    <mergeCell ref="LCP1:LCP2"/>
    <mergeCell ref="LCQ1:LCQ2"/>
    <mergeCell ref="LCR1:LCR2"/>
    <mergeCell ref="LCG1:LCG2"/>
    <mergeCell ref="LCH1:LCH2"/>
    <mergeCell ref="LCI1:LCI2"/>
    <mergeCell ref="LCJ1:LCJ2"/>
    <mergeCell ref="LCK1:LCK2"/>
    <mergeCell ref="LCL1:LCL2"/>
    <mergeCell ref="LCA1:LCA2"/>
    <mergeCell ref="LCB1:LCB2"/>
    <mergeCell ref="LCC1:LCC2"/>
    <mergeCell ref="LCD1:LCD2"/>
    <mergeCell ref="LCE1:LCE2"/>
    <mergeCell ref="LCF1:LCF2"/>
    <mergeCell ref="LBU1:LBU2"/>
    <mergeCell ref="LBV1:LBV2"/>
    <mergeCell ref="LBW1:LBW2"/>
    <mergeCell ref="LBX1:LBX2"/>
    <mergeCell ref="LBY1:LBY2"/>
    <mergeCell ref="LBZ1:LBZ2"/>
    <mergeCell ref="LBO1:LBO2"/>
    <mergeCell ref="LBP1:LBP2"/>
    <mergeCell ref="LBQ1:LBQ2"/>
    <mergeCell ref="LBR1:LBR2"/>
    <mergeCell ref="LBS1:LBS2"/>
    <mergeCell ref="LBT1:LBT2"/>
    <mergeCell ref="LBI1:LBI2"/>
    <mergeCell ref="LBJ1:LBJ2"/>
    <mergeCell ref="LBK1:LBK2"/>
    <mergeCell ref="LBL1:LBL2"/>
    <mergeCell ref="LBM1:LBM2"/>
    <mergeCell ref="LBN1:LBN2"/>
    <mergeCell ref="LBC1:LBC2"/>
    <mergeCell ref="LBD1:LBD2"/>
    <mergeCell ref="LBE1:LBE2"/>
    <mergeCell ref="LBF1:LBF2"/>
    <mergeCell ref="LBG1:LBG2"/>
    <mergeCell ref="LBH1:LBH2"/>
    <mergeCell ref="LAW1:LAW2"/>
    <mergeCell ref="LAX1:LAX2"/>
    <mergeCell ref="LAY1:LAY2"/>
    <mergeCell ref="LAZ1:LAZ2"/>
    <mergeCell ref="LBA1:LBA2"/>
    <mergeCell ref="LBB1:LBB2"/>
    <mergeCell ref="LAQ1:LAQ2"/>
    <mergeCell ref="LAR1:LAR2"/>
    <mergeCell ref="LAS1:LAS2"/>
    <mergeCell ref="LAT1:LAT2"/>
    <mergeCell ref="LAU1:LAU2"/>
    <mergeCell ref="LAV1:LAV2"/>
    <mergeCell ref="LAK1:LAK2"/>
    <mergeCell ref="LAL1:LAL2"/>
    <mergeCell ref="LAM1:LAM2"/>
    <mergeCell ref="LAN1:LAN2"/>
    <mergeCell ref="LAO1:LAO2"/>
    <mergeCell ref="LAP1:LAP2"/>
    <mergeCell ref="LAE1:LAE2"/>
    <mergeCell ref="LAF1:LAF2"/>
    <mergeCell ref="LAG1:LAG2"/>
    <mergeCell ref="LAH1:LAH2"/>
    <mergeCell ref="LAI1:LAI2"/>
    <mergeCell ref="LAJ1:LAJ2"/>
    <mergeCell ref="KZY1:KZY2"/>
    <mergeCell ref="KZZ1:KZZ2"/>
    <mergeCell ref="LAA1:LAA2"/>
    <mergeCell ref="LAB1:LAB2"/>
    <mergeCell ref="LAC1:LAC2"/>
    <mergeCell ref="LAD1:LAD2"/>
    <mergeCell ref="KZS1:KZS2"/>
    <mergeCell ref="KZT1:KZT2"/>
    <mergeCell ref="KZU1:KZU2"/>
    <mergeCell ref="KZV1:KZV2"/>
    <mergeCell ref="KZW1:KZW2"/>
    <mergeCell ref="KZX1:KZX2"/>
    <mergeCell ref="KZM1:KZM2"/>
    <mergeCell ref="KZN1:KZN2"/>
    <mergeCell ref="KZO1:KZO2"/>
    <mergeCell ref="KZP1:KZP2"/>
    <mergeCell ref="KZQ1:KZQ2"/>
    <mergeCell ref="KZR1:KZR2"/>
    <mergeCell ref="KZG1:KZG2"/>
    <mergeCell ref="KZH1:KZH2"/>
    <mergeCell ref="KZI1:KZI2"/>
    <mergeCell ref="KZJ1:KZJ2"/>
    <mergeCell ref="KZK1:KZK2"/>
    <mergeCell ref="KZL1:KZL2"/>
    <mergeCell ref="KZA1:KZA2"/>
    <mergeCell ref="KZB1:KZB2"/>
    <mergeCell ref="KZC1:KZC2"/>
    <mergeCell ref="KZD1:KZD2"/>
    <mergeCell ref="KZE1:KZE2"/>
    <mergeCell ref="KZF1:KZF2"/>
    <mergeCell ref="KYU1:KYU2"/>
    <mergeCell ref="KYV1:KYV2"/>
    <mergeCell ref="KYW1:KYW2"/>
    <mergeCell ref="KYX1:KYX2"/>
    <mergeCell ref="KYY1:KYY2"/>
    <mergeCell ref="KYZ1:KYZ2"/>
    <mergeCell ref="KYO1:KYO2"/>
    <mergeCell ref="KYP1:KYP2"/>
    <mergeCell ref="KYQ1:KYQ2"/>
    <mergeCell ref="KYR1:KYR2"/>
    <mergeCell ref="KYS1:KYS2"/>
    <mergeCell ref="KYT1:KYT2"/>
    <mergeCell ref="KYI1:KYI2"/>
    <mergeCell ref="KYJ1:KYJ2"/>
    <mergeCell ref="KYK1:KYK2"/>
    <mergeCell ref="KYL1:KYL2"/>
    <mergeCell ref="KYM1:KYM2"/>
    <mergeCell ref="KYN1:KYN2"/>
    <mergeCell ref="KYC1:KYC2"/>
    <mergeCell ref="KYD1:KYD2"/>
    <mergeCell ref="KYE1:KYE2"/>
    <mergeCell ref="KYF1:KYF2"/>
    <mergeCell ref="KYG1:KYG2"/>
    <mergeCell ref="KYH1:KYH2"/>
    <mergeCell ref="KXW1:KXW2"/>
    <mergeCell ref="KXX1:KXX2"/>
    <mergeCell ref="KXY1:KXY2"/>
    <mergeCell ref="KXZ1:KXZ2"/>
    <mergeCell ref="KYA1:KYA2"/>
    <mergeCell ref="KYB1:KYB2"/>
    <mergeCell ref="KXQ1:KXQ2"/>
    <mergeCell ref="KXR1:KXR2"/>
    <mergeCell ref="KXS1:KXS2"/>
    <mergeCell ref="KXT1:KXT2"/>
    <mergeCell ref="KXU1:KXU2"/>
    <mergeCell ref="KXV1:KXV2"/>
    <mergeCell ref="KXK1:KXK2"/>
    <mergeCell ref="KXL1:KXL2"/>
    <mergeCell ref="KXM1:KXM2"/>
    <mergeCell ref="KXN1:KXN2"/>
    <mergeCell ref="KXO1:KXO2"/>
    <mergeCell ref="KXP1:KXP2"/>
    <mergeCell ref="KXE1:KXE2"/>
    <mergeCell ref="KXF1:KXF2"/>
    <mergeCell ref="KXG1:KXG2"/>
    <mergeCell ref="KXH1:KXH2"/>
    <mergeCell ref="KXI1:KXI2"/>
    <mergeCell ref="KXJ1:KXJ2"/>
    <mergeCell ref="KWY1:KWY2"/>
    <mergeCell ref="KWZ1:KWZ2"/>
    <mergeCell ref="KXA1:KXA2"/>
    <mergeCell ref="KXB1:KXB2"/>
    <mergeCell ref="KXC1:KXC2"/>
    <mergeCell ref="KXD1:KXD2"/>
    <mergeCell ref="KWS1:KWS2"/>
    <mergeCell ref="KWT1:KWT2"/>
    <mergeCell ref="KWU1:KWU2"/>
    <mergeCell ref="KWV1:KWV2"/>
    <mergeCell ref="KWW1:KWW2"/>
    <mergeCell ref="KWX1:KWX2"/>
    <mergeCell ref="KWM1:KWM2"/>
    <mergeCell ref="KWN1:KWN2"/>
    <mergeCell ref="KWO1:KWO2"/>
    <mergeCell ref="KWP1:KWP2"/>
    <mergeCell ref="KWQ1:KWQ2"/>
    <mergeCell ref="KWR1:KWR2"/>
    <mergeCell ref="KWG1:KWG2"/>
    <mergeCell ref="KWH1:KWH2"/>
    <mergeCell ref="KWI1:KWI2"/>
    <mergeCell ref="KWJ1:KWJ2"/>
    <mergeCell ref="KWK1:KWK2"/>
    <mergeCell ref="KWL1:KWL2"/>
    <mergeCell ref="KWA1:KWA2"/>
    <mergeCell ref="KWB1:KWB2"/>
    <mergeCell ref="KWC1:KWC2"/>
    <mergeCell ref="KWD1:KWD2"/>
    <mergeCell ref="KWE1:KWE2"/>
    <mergeCell ref="KWF1:KWF2"/>
    <mergeCell ref="KVU1:KVU2"/>
    <mergeCell ref="KVV1:KVV2"/>
    <mergeCell ref="KVW1:KVW2"/>
    <mergeCell ref="KVX1:KVX2"/>
    <mergeCell ref="KVY1:KVY2"/>
    <mergeCell ref="KVZ1:KVZ2"/>
    <mergeCell ref="KVO1:KVO2"/>
    <mergeCell ref="KVP1:KVP2"/>
    <mergeCell ref="KVQ1:KVQ2"/>
    <mergeCell ref="KVR1:KVR2"/>
    <mergeCell ref="KVS1:KVS2"/>
    <mergeCell ref="KVT1:KVT2"/>
    <mergeCell ref="KVI1:KVI2"/>
    <mergeCell ref="KVJ1:KVJ2"/>
    <mergeCell ref="KVK1:KVK2"/>
    <mergeCell ref="KVL1:KVL2"/>
    <mergeCell ref="KVM1:KVM2"/>
    <mergeCell ref="KVN1:KVN2"/>
    <mergeCell ref="KVC1:KVC2"/>
    <mergeCell ref="KVD1:KVD2"/>
    <mergeCell ref="KVE1:KVE2"/>
    <mergeCell ref="KVF1:KVF2"/>
    <mergeCell ref="KVG1:KVG2"/>
    <mergeCell ref="KVH1:KVH2"/>
    <mergeCell ref="KUW1:KUW2"/>
    <mergeCell ref="KUX1:KUX2"/>
    <mergeCell ref="KUY1:KUY2"/>
    <mergeCell ref="KUZ1:KUZ2"/>
    <mergeCell ref="KVA1:KVA2"/>
    <mergeCell ref="KVB1:KVB2"/>
    <mergeCell ref="KUQ1:KUQ2"/>
    <mergeCell ref="KUR1:KUR2"/>
    <mergeCell ref="KUS1:KUS2"/>
    <mergeCell ref="KUT1:KUT2"/>
    <mergeCell ref="KUU1:KUU2"/>
    <mergeCell ref="KUV1:KUV2"/>
    <mergeCell ref="KUK1:KUK2"/>
    <mergeCell ref="KUL1:KUL2"/>
    <mergeCell ref="KUM1:KUM2"/>
    <mergeCell ref="KUN1:KUN2"/>
    <mergeCell ref="KUO1:KUO2"/>
    <mergeCell ref="KUP1:KUP2"/>
    <mergeCell ref="KUE1:KUE2"/>
    <mergeCell ref="KUF1:KUF2"/>
    <mergeCell ref="KUG1:KUG2"/>
    <mergeCell ref="KUH1:KUH2"/>
    <mergeCell ref="KUI1:KUI2"/>
    <mergeCell ref="KUJ1:KUJ2"/>
    <mergeCell ref="KTY1:KTY2"/>
    <mergeCell ref="KTZ1:KTZ2"/>
    <mergeCell ref="KUA1:KUA2"/>
    <mergeCell ref="KUB1:KUB2"/>
    <mergeCell ref="KUC1:KUC2"/>
    <mergeCell ref="KUD1:KUD2"/>
    <mergeCell ref="KTS1:KTS2"/>
    <mergeCell ref="KTT1:KTT2"/>
    <mergeCell ref="KTU1:KTU2"/>
    <mergeCell ref="KTV1:KTV2"/>
    <mergeCell ref="KTW1:KTW2"/>
    <mergeCell ref="KTX1:KTX2"/>
    <mergeCell ref="KTM1:KTM2"/>
    <mergeCell ref="KTN1:KTN2"/>
    <mergeCell ref="KTO1:KTO2"/>
    <mergeCell ref="KTP1:KTP2"/>
    <mergeCell ref="KTQ1:KTQ2"/>
    <mergeCell ref="KTR1:KTR2"/>
    <mergeCell ref="KTG1:KTG2"/>
    <mergeCell ref="KTH1:KTH2"/>
    <mergeCell ref="KTI1:KTI2"/>
    <mergeCell ref="KTJ1:KTJ2"/>
    <mergeCell ref="KTK1:KTK2"/>
    <mergeCell ref="KTL1:KTL2"/>
    <mergeCell ref="KTA1:KTA2"/>
    <mergeCell ref="KTB1:KTB2"/>
    <mergeCell ref="KTC1:KTC2"/>
    <mergeCell ref="KTD1:KTD2"/>
    <mergeCell ref="KTE1:KTE2"/>
    <mergeCell ref="KTF1:KTF2"/>
    <mergeCell ref="KSU1:KSU2"/>
    <mergeCell ref="KSV1:KSV2"/>
    <mergeCell ref="KSW1:KSW2"/>
    <mergeCell ref="KSX1:KSX2"/>
    <mergeCell ref="KSY1:KSY2"/>
    <mergeCell ref="KSZ1:KSZ2"/>
    <mergeCell ref="KSO1:KSO2"/>
    <mergeCell ref="KSP1:KSP2"/>
    <mergeCell ref="KSQ1:KSQ2"/>
    <mergeCell ref="KSR1:KSR2"/>
    <mergeCell ref="KSS1:KSS2"/>
    <mergeCell ref="KST1:KST2"/>
    <mergeCell ref="KSI1:KSI2"/>
    <mergeCell ref="KSJ1:KSJ2"/>
    <mergeCell ref="KSK1:KSK2"/>
    <mergeCell ref="KSL1:KSL2"/>
    <mergeCell ref="KSM1:KSM2"/>
    <mergeCell ref="KSN1:KSN2"/>
    <mergeCell ref="KSC1:KSC2"/>
    <mergeCell ref="KSD1:KSD2"/>
    <mergeCell ref="KSE1:KSE2"/>
    <mergeCell ref="KSF1:KSF2"/>
    <mergeCell ref="KSG1:KSG2"/>
    <mergeCell ref="KSH1:KSH2"/>
    <mergeCell ref="KRW1:KRW2"/>
    <mergeCell ref="KRX1:KRX2"/>
    <mergeCell ref="KRY1:KRY2"/>
    <mergeCell ref="KRZ1:KRZ2"/>
    <mergeCell ref="KSA1:KSA2"/>
    <mergeCell ref="KSB1:KSB2"/>
    <mergeCell ref="KRQ1:KRQ2"/>
    <mergeCell ref="KRR1:KRR2"/>
    <mergeCell ref="KRS1:KRS2"/>
    <mergeCell ref="KRT1:KRT2"/>
    <mergeCell ref="KRU1:KRU2"/>
    <mergeCell ref="KRV1:KRV2"/>
    <mergeCell ref="KRK1:KRK2"/>
    <mergeCell ref="KRL1:KRL2"/>
    <mergeCell ref="KRM1:KRM2"/>
    <mergeCell ref="KRN1:KRN2"/>
    <mergeCell ref="KRO1:KRO2"/>
    <mergeCell ref="KRP1:KRP2"/>
    <mergeCell ref="KRE1:KRE2"/>
    <mergeCell ref="KRF1:KRF2"/>
    <mergeCell ref="KRG1:KRG2"/>
    <mergeCell ref="KRH1:KRH2"/>
    <mergeCell ref="KRI1:KRI2"/>
    <mergeCell ref="KRJ1:KRJ2"/>
    <mergeCell ref="KQY1:KQY2"/>
    <mergeCell ref="KQZ1:KQZ2"/>
    <mergeCell ref="KRA1:KRA2"/>
    <mergeCell ref="KRB1:KRB2"/>
    <mergeCell ref="KRC1:KRC2"/>
    <mergeCell ref="KRD1:KRD2"/>
    <mergeCell ref="KQS1:KQS2"/>
    <mergeCell ref="KQT1:KQT2"/>
    <mergeCell ref="KQU1:KQU2"/>
    <mergeCell ref="KQV1:KQV2"/>
    <mergeCell ref="KQW1:KQW2"/>
    <mergeCell ref="KQX1:KQX2"/>
    <mergeCell ref="KQM1:KQM2"/>
    <mergeCell ref="KQN1:KQN2"/>
    <mergeCell ref="KQO1:KQO2"/>
    <mergeCell ref="KQP1:KQP2"/>
    <mergeCell ref="KQQ1:KQQ2"/>
    <mergeCell ref="KQR1:KQR2"/>
    <mergeCell ref="KQG1:KQG2"/>
    <mergeCell ref="KQH1:KQH2"/>
    <mergeCell ref="KQI1:KQI2"/>
    <mergeCell ref="KQJ1:KQJ2"/>
    <mergeCell ref="KQK1:KQK2"/>
    <mergeCell ref="KQL1:KQL2"/>
    <mergeCell ref="KQA1:KQA2"/>
    <mergeCell ref="KQB1:KQB2"/>
    <mergeCell ref="KQC1:KQC2"/>
    <mergeCell ref="KQD1:KQD2"/>
    <mergeCell ref="KQE1:KQE2"/>
    <mergeCell ref="KQF1:KQF2"/>
    <mergeCell ref="KPU1:KPU2"/>
    <mergeCell ref="KPV1:KPV2"/>
    <mergeCell ref="KPW1:KPW2"/>
    <mergeCell ref="KPX1:KPX2"/>
    <mergeCell ref="KPY1:KPY2"/>
    <mergeCell ref="KPZ1:KPZ2"/>
    <mergeCell ref="KPO1:KPO2"/>
    <mergeCell ref="KPP1:KPP2"/>
    <mergeCell ref="KPQ1:KPQ2"/>
    <mergeCell ref="KPR1:KPR2"/>
    <mergeCell ref="KPS1:KPS2"/>
    <mergeCell ref="KPT1:KPT2"/>
    <mergeCell ref="KPI1:KPI2"/>
    <mergeCell ref="KPJ1:KPJ2"/>
    <mergeCell ref="KPK1:KPK2"/>
    <mergeCell ref="KPL1:KPL2"/>
    <mergeCell ref="KPM1:KPM2"/>
    <mergeCell ref="KPN1:KPN2"/>
    <mergeCell ref="KPC1:KPC2"/>
    <mergeCell ref="KPD1:KPD2"/>
    <mergeCell ref="KPE1:KPE2"/>
    <mergeCell ref="KPF1:KPF2"/>
    <mergeCell ref="KPG1:KPG2"/>
    <mergeCell ref="KPH1:KPH2"/>
    <mergeCell ref="KOW1:KOW2"/>
    <mergeCell ref="KOX1:KOX2"/>
    <mergeCell ref="KOY1:KOY2"/>
    <mergeCell ref="KOZ1:KOZ2"/>
    <mergeCell ref="KPA1:KPA2"/>
    <mergeCell ref="KPB1:KPB2"/>
    <mergeCell ref="KOQ1:KOQ2"/>
    <mergeCell ref="KOR1:KOR2"/>
    <mergeCell ref="KOS1:KOS2"/>
    <mergeCell ref="KOT1:KOT2"/>
    <mergeCell ref="KOU1:KOU2"/>
    <mergeCell ref="KOV1:KOV2"/>
    <mergeCell ref="KOK1:KOK2"/>
    <mergeCell ref="KOL1:KOL2"/>
    <mergeCell ref="KOM1:KOM2"/>
    <mergeCell ref="KON1:KON2"/>
    <mergeCell ref="KOO1:KOO2"/>
    <mergeCell ref="KOP1:KOP2"/>
    <mergeCell ref="KOE1:KOE2"/>
    <mergeCell ref="KOF1:KOF2"/>
    <mergeCell ref="KOG1:KOG2"/>
    <mergeCell ref="KOH1:KOH2"/>
    <mergeCell ref="KOI1:KOI2"/>
    <mergeCell ref="KOJ1:KOJ2"/>
    <mergeCell ref="KNY1:KNY2"/>
    <mergeCell ref="KNZ1:KNZ2"/>
    <mergeCell ref="KOA1:KOA2"/>
    <mergeCell ref="KOB1:KOB2"/>
    <mergeCell ref="KOC1:KOC2"/>
    <mergeCell ref="KOD1:KOD2"/>
    <mergeCell ref="KNS1:KNS2"/>
    <mergeCell ref="KNT1:KNT2"/>
    <mergeCell ref="KNU1:KNU2"/>
    <mergeCell ref="KNV1:KNV2"/>
    <mergeCell ref="KNW1:KNW2"/>
    <mergeCell ref="KNX1:KNX2"/>
    <mergeCell ref="KNM1:KNM2"/>
    <mergeCell ref="KNN1:KNN2"/>
    <mergeCell ref="KNO1:KNO2"/>
    <mergeCell ref="KNP1:KNP2"/>
    <mergeCell ref="KNQ1:KNQ2"/>
    <mergeCell ref="KNR1:KNR2"/>
    <mergeCell ref="KNG1:KNG2"/>
    <mergeCell ref="KNH1:KNH2"/>
    <mergeCell ref="KNI1:KNI2"/>
    <mergeCell ref="KNJ1:KNJ2"/>
    <mergeCell ref="KNK1:KNK2"/>
    <mergeCell ref="KNL1:KNL2"/>
    <mergeCell ref="KNA1:KNA2"/>
    <mergeCell ref="KNB1:KNB2"/>
    <mergeCell ref="KNC1:KNC2"/>
    <mergeCell ref="KND1:KND2"/>
    <mergeCell ref="KNE1:KNE2"/>
    <mergeCell ref="KNF1:KNF2"/>
    <mergeCell ref="KMU1:KMU2"/>
    <mergeCell ref="KMV1:KMV2"/>
    <mergeCell ref="KMW1:KMW2"/>
    <mergeCell ref="KMX1:KMX2"/>
    <mergeCell ref="KMY1:KMY2"/>
    <mergeCell ref="KMZ1:KMZ2"/>
    <mergeCell ref="KMO1:KMO2"/>
    <mergeCell ref="KMP1:KMP2"/>
    <mergeCell ref="KMQ1:KMQ2"/>
    <mergeCell ref="KMR1:KMR2"/>
    <mergeCell ref="KMS1:KMS2"/>
    <mergeCell ref="KMT1:KMT2"/>
    <mergeCell ref="KMI1:KMI2"/>
    <mergeCell ref="KMJ1:KMJ2"/>
    <mergeCell ref="KMK1:KMK2"/>
    <mergeCell ref="KML1:KML2"/>
    <mergeCell ref="KMM1:KMM2"/>
    <mergeCell ref="KMN1:KMN2"/>
    <mergeCell ref="KMC1:KMC2"/>
    <mergeCell ref="KMD1:KMD2"/>
    <mergeCell ref="KME1:KME2"/>
    <mergeCell ref="KMF1:KMF2"/>
    <mergeCell ref="KMG1:KMG2"/>
    <mergeCell ref="KMH1:KMH2"/>
    <mergeCell ref="KLW1:KLW2"/>
    <mergeCell ref="KLX1:KLX2"/>
    <mergeCell ref="KLY1:KLY2"/>
    <mergeCell ref="KLZ1:KLZ2"/>
    <mergeCell ref="KMA1:KMA2"/>
    <mergeCell ref="KMB1:KMB2"/>
    <mergeCell ref="KLQ1:KLQ2"/>
    <mergeCell ref="KLR1:KLR2"/>
    <mergeCell ref="KLS1:KLS2"/>
    <mergeCell ref="KLT1:KLT2"/>
    <mergeCell ref="KLU1:KLU2"/>
    <mergeCell ref="KLV1:KLV2"/>
    <mergeCell ref="KLK1:KLK2"/>
    <mergeCell ref="KLL1:KLL2"/>
    <mergeCell ref="KLM1:KLM2"/>
    <mergeCell ref="KLN1:KLN2"/>
    <mergeCell ref="KLO1:KLO2"/>
    <mergeCell ref="KLP1:KLP2"/>
    <mergeCell ref="KLE1:KLE2"/>
    <mergeCell ref="KLF1:KLF2"/>
    <mergeCell ref="KLG1:KLG2"/>
    <mergeCell ref="KLH1:KLH2"/>
    <mergeCell ref="KLI1:KLI2"/>
    <mergeCell ref="KLJ1:KLJ2"/>
    <mergeCell ref="KKY1:KKY2"/>
    <mergeCell ref="KKZ1:KKZ2"/>
    <mergeCell ref="KLA1:KLA2"/>
    <mergeCell ref="KLB1:KLB2"/>
    <mergeCell ref="KLC1:KLC2"/>
    <mergeCell ref="KLD1:KLD2"/>
    <mergeCell ref="KKS1:KKS2"/>
    <mergeCell ref="KKT1:KKT2"/>
    <mergeCell ref="KKU1:KKU2"/>
    <mergeCell ref="KKV1:KKV2"/>
    <mergeCell ref="KKW1:KKW2"/>
    <mergeCell ref="KKX1:KKX2"/>
    <mergeCell ref="KKM1:KKM2"/>
    <mergeCell ref="KKN1:KKN2"/>
    <mergeCell ref="KKO1:KKO2"/>
    <mergeCell ref="KKP1:KKP2"/>
    <mergeCell ref="KKQ1:KKQ2"/>
    <mergeCell ref="KKR1:KKR2"/>
    <mergeCell ref="KKG1:KKG2"/>
    <mergeCell ref="KKH1:KKH2"/>
    <mergeCell ref="KKI1:KKI2"/>
    <mergeCell ref="KKJ1:KKJ2"/>
    <mergeCell ref="KKK1:KKK2"/>
    <mergeCell ref="KKL1:KKL2"/>
    <mergeCell ref="KKA1:KKA2"/>
    <mergeCell ref="KKB1:KKB2"/>
    <mergeCell ref="KKC1:KKC2"/>
    <mergeCell ref="KKD1:KKD2"/>
    <mergeCell ref="KKE1:KKE2"/>
    <mergeCell ref="KKF1:KKF2"/>
    <mergeCell ref="KJU1:KJU2"/>
    <mergeCell ref="KJV1:KJV2"/>
    <mergeCell ref="KJW1:KJW2"/>
    <mergeCell ref="KJX1:KJX2"/>
    <mergeCell ref="KJY1:KJY2"/>
    <mergeCell ref="KJZ1:KJZ2"/>
    <mergeCell ref="KJO1:KJO2"/>
    <mergeCell ref="KJP1:KJP2"/>
    <mergeCell ref="KJQ1:KJQ2"/>
    <mergeCell ref="KJR1:KJR2"/>
    <mergeCell ref="KJS1:KJS2"/>
    <mergeCell ref="KJT1:KJT2"/>
    <mergeCell ref="KJI1:KJI2"/>
    <mergeCell ref="KJJ1:KJJ2"/>
    <mergeCell ref="KJK1:KJK2"/>
    <mergeCell ref="KJL1:KJL2"/>
    <mergeCell ref="KJM1:KJM2"/>
    <mergeCell ref="KJN1:KJN2"/>
    <mergeCell ref="KJC1:KJC2"/>
    <mergeCell ref="KJD1:KJD2"/>
    <mergeCell ref="KJE1:KJE2"/>
    <mergeCell ref="KJF1:KJF2"/>
    <mergeCell ref="KJG1:KJG2"/>
    <mergeCell ref="KJH1:KJH2"/>
    <mergeCell ref="KIW1:KIW2"/>
    <mergeCell ref="KIX1:KIX2"/>
    <mergeCell ref="KIY1:KIY2"/>
    <mergeCell ref="KIZ1:KIZ2"/>
    <mergeCell ref="KJA1:KJA2"/>
    <mergeCell ref="KJB1:KJB2"/>
    <mergeCell ref="KIQ1:KIQ2"/>
    <mergeCell ref="KIR1:KIR2"/>
    <mergeCell ref="KIS1:KIS2"/>
    <mergeCell ref="KIT1:KIT2"/>
    <mergeCell ref="KIU1:KIU2"/>
    <mergeCell ref="KIV1:KIV2"/>
    <mergeCell ref="KIK1:KIK2"/>
    <mergeCell ref="KIL1:KIL2"/>
    <mergeCell ref="KIM1:KIM2"/>
    <mergeCell ref="KIN1:KIN2"/>
    <mergeCell ref="KIO1:KIO2"/>
    <mergeCell ref="KIP1:KIP2"/>
    <mergeCell ref="KIE1:KIE2"/>
    <mergeCell ref="KIF1:KIF2"/>
    <mergeCell ref="KIG1:KIG2"/>
    <mergeCell ref="KIH1:KIH2"/>
    <mergeCell ref="KII1:KII2"/>
    <mergeCell ref="KIJ1:KIJ2"/>
    <mergeCell ref="KHY1:KHY2"/>
    <mergeCell ref="KHZ1:KHZ2"/>
    <mergeCell ref="KIA1:KIA2"/>
    <mergeCell ref="KIB1:KIB2"/>
    <mergeCell ref="KIC1:KIC2"/>
    <mergeCell ref="KID1:KID2"/>
    <mergeCell ref="KHS1:KHS2"/>
    <mergeCell ref="KHT1:KHT2"/>
    <mergeCell ref="KHU1:KHU2"/>
    <mergeCell ref="KHV1:KHV2"/>
    <mergeCell ref="KHW1:KHW2"/>
    <mergeCell ref="KHX1:KHX2"/>
    <mergeCell ref="KHM1:KHM2"/>
    <mergeCell ref="KHN1:KHN2"/>
    <mergeCell ref="KHO1:KHO2"/>
    <mergeCell ref="KHP1:KHP2"/>
    <mergeCell ref="KHQ1:KHQ2"/>
    <mergeCell ref="KHR1:KHR2"/>
    <mergeCell ref="KHG1:KHG2"/>
    <mergeCell ref="KHH1:KHH2"/>
    <mergeCell ref="KHI1:KHI2"/>
    <mergeCell ref="KHJ1:KHJ2"/>
    <mergeCell ref="KHK1:KHK2"/>
    <mergeCell ref="KHL1:KHL2"/>
    <mergeCell ref="KHA1:KHA2"/>
    <mergeCell ref="KHB1:KHB2"/>
    <mergeCell ref="KHC1:KHC2"/>
    <mergeCell ref="KHD1:KHD2"/>
    <mergeCell ref="KHE1:KHE2"/>
    <mergeCell ref="KHF1:KHF2"/>
    <mergeCell ref="KGU1:KGU2"/>
    <mergeCell ref="KGV1:KGV2"/>
    <mergeCell ref="KGW1:KGW2"/>
    <mergeCell ref="KGX1:KGX2"/>
    <mergeCell ref="KGY1:KGY2"/>
    <mergeCell ref="KGZ1:KGZ2"/>
    <mergeCell ref="KGO1:KGO2"/>
    <mergeCell ref="KGP1:KGP2"/>
    <mergeCell ref="KGQ1:KGQ2"/>
    <mergeCell ref="KGR1:KGR2"/>
    <mergeCell ref="KGS1:KGS2"/>
    <mergeCell ref="KGT1:KGT2"/>
    <mergeCell ref="KGI1:KGI2"/>
    <mergeCell ref="KGJ1:KGJ2"/>
    <mergeCell ref="KGK1:KGK2"/>
    <mergeCell ref="KGL1:KGL2"/>
    <mergeCell ref="KGM1:KGM2"/>
    <mergeCell ref="KGN1:KGN2"/>
    <mergeCell ref="KGC1:KGC2"/>
    <mergeCell ref="KGD1:KGD2"/>
    <mergeCell ref="KGE1:KGE2"/>
    <mergeCell ref="KGF1:KGF2"/>
    <mergeCell ref="KGG1:KGG2"/>
    <mergeCell ref="KGH1:KGH2"/>
    <mergeCell ref="KFW1:KFW2"/>
    <mergeCell ref="KFX1:KFX2"/>
    <mergeCell ref="KFY1:KFY2"/>
    <mergeCell ref="KFZ1:KFZ2"/>
    <mergeCell ref="KGA1:KGA2"/>
    <mergeCell ref="KGB1:KGB2"/>
    <mergeCell ref="KFQ1:KFQ2"/>
    <mergeCell ref="KFR1:KFR2"/>
    <mergeCell ref="KFS1:KFS2"/>
    <mergeCell ref="KFT1:KFT2"/>
    <mergeCell ref="KFU1:KFU2"/>
    <mergeCell ref="KFV1:KFV2"/>
    <mergeCell ref="KFK1:KFK2"/>
    <mergeCell ref="KFL1:KFL2"/>
    <mergeCell ref="KFM1:KFM2"/>
    <mergeCell ref="KFN1:KFN2"/>
    <mergeCell ref="KFO1:KFO2"/>
    <mergeCell ref="KFP1:KFP2"/>
    <mergeCell ref="KFE1:KFE2"/>
    <mergeCell ref="KFF1:KFF2"/>
    <mergeCell ref="KFG1:KFG2"/>
    <mergeCell ref="KFH1:KFH2"/>
    <mergeCell ref="KFI1:KFI2"/>
    <mergeCell ref="KFJ1:KFJ2"/>
    <mergeCell ref="KEY1:KEY2"/>
    <mergeCell ref="KEZ1:KEZ2"/>
    <mergeCell ref="KFA1:KFA2"/>
    <mergeCell ref="KFB1:KFB2"/>
    <mergeCell ref="KFC1:KFC2"/>
    <mergeCell ref="KFD1:KFD2"/>
    <mergeCell ref="KES1:KES2"/>
    <mergeCell ref="KET1:KET2"/>
    <mergeCell ref="KEU1:KEU2"/>
    <mergeCell ref="KEV1:KEV2"/>
    <mergeCell ref="KEW1:KEW2"/>
    <mergeCell ref="KEX1:KEX2"/>
    <mergeCell ref="KEM1:KEM2"/>
    <mergeCell ref="KEN1:KEN2"/>
    <mergeCell ref="KEO1:KEO2"/>
    <mergeCell ref="KEP1:KEP2"/>
    <mergeCell ref="KEQ1:KEQ2"/>
    <mergeCell ref="KER1:KER2"/>
    <mergeCell ref="KEG1:KEG2"/>
    <mergeCell ref="KEH1:KEH2"/>
    <mergeCell ref="KEI1:KEI2"/>
    <mergeCell ref="KEJ1:KEJ2"/>
    <mergeCell ref="KEK1:KEK2"/>
    <mergeCell ref="KEL1:KEL2"/>
    <mergeCell ref="KEA1:KEA2"/>
    <mergeCell ref="KEB1:KEB2"/>
    <mergeCell ref="KEC1:KEC2"/>
    <mergeCell ref="KED1:KED2"/>
    <mergeCell ref="KEE1:KEE2"/>
    <mergeCell ref="KEF1:KEF2"/>
    <mergeCell ref="KDU1:KDU2"/>
    <mergeCell ref="KDV1:KDV2"/>
    <mergeCell ref="KDW1:KDW2"/>
    <mergeCell ref="KDX1:KDX2"/>
    <mergeCell ref="KDY1:KDY2"/>
    <mergeCell ref="KDZ1:KDZ2"/>
    <mergeCell ref="KDO1:KDO2"/>
    <mergeCell ref="KDP1:KDP2"/>
    <mergeCell ref="KDQ1:KDQ2"/>
    <mergeCell ref="KDR1:KDR2"/>
    <mergeCell ref="KDS1:KDS2"/>
    <mergeCell ref="KDT1:KDT2"/>
    <mergeCell ref="KDI1:KDI2"/>
    <mergeCell ref="KDJ1:KDJ2"/>
    <mergeCell ref="KDK1:KDK2"/>
    <mergeCell ref="KDL1:KDL2"/>
    <mergeCell ref="KDM1:KDM2"/>
    <mergeCell ref="KDN1:KDN2"/>
    <mergeCell ref="KDC1:KDC2"/>
    <mergeCell ref="KDD1:KDD2"/>
    <mergeCell ref="KDE1:KDE2"/>
    <mergeCell ref="KDF1:KDF2"/>
    <mergeCell ref="KDG1:KDG2"/>
    <mergeCell ref="KDH1:KDH2"/>
    <mergeCell ref="KCW1:KCW2"/>
    <mergeCell ref="KCX1:KCX2"/>
    <mergeCell ref="KCY1:KCY2"/>
    <mergeCell ref="KCZ1:KCZ2"/>
    <mergeCell ref="KDA1:KDA2"/>
    <mergeCell ref="KDB1:KDB2"/>
    <mergeCell ref="KCQ1:KCQ2"/>
    <mergeCell ref="KCR1:KCR2"/>
    <mergeCell ref="KCS1:KCS2"/>
    <mergeCell ref="KCT1:KCT2"/>
    <mergeCell ref="KCU1:KCU2"/>
    <mergeCell ref="KCV1:KCV2"/>
    <mergeCell ref="KCK1:KCK2"/>
    <mergeCell ref="KCL1:KCL2"/>
    <mergeCell ref="KCM1:KCM2"/>
    <mergeCell ref="KCN1:KCN2"/>
    <mergeCell ref="KCO1:KCO2"/>
    <mergeCell ref="KCP1:KCP2"/>
    <mergeCell ref="KCE1:KCE2"/>
    <mergeCell ref="KCF1:KCF2"/>
    <mergeCell ref="KCG1:KCG2"/>
    <mergeCell ref="KCH1:KCH2"/>
    <mergeCell ref="KCI1:KCI2"/>
    <mergeCell ref="KCJ1:KCJ2"/>
    <mergeCell ref="KBY1:KBY2"/>
    <mergeCell ref="KBZ1:KBZ2"/>
    <mergeCell ref="KCA1:KCA2"/>
    <mergeCell ref="KCB1:KCB2"/>
    <mergeCell ref="KCC1:KCC2"/>
    <mergeCell ref="KCD1:KCD2"/>
    <mergeCell ref="KBS1:KBS2"/>
    <mergeCell ref="KBT1:KBT2"/>
    <mergeCell ref="KBU1:KBU2"/>
    <mergeCell ref="KBV1:KBV2"/>
    <mergeCell ref="KBW1:KBW2"/>
    <mergeCell ref="KBX1:KBX2"/>
    <mergeCell ref="KBM1:KBM2"/>
    <mergeCell ref="KBN1:KBN2"/>
    <mergeCell ref="KBO1:KBO2"/>
    <mergeCell ref="KBP1:KBP2"/>
    <mergeCell ref="KBQ1:KBQ2"/>
    <mergeCell ref="KBR1:KBR2"/>
    <mergeCell ref="KBG1:KBG2"/>
    <mergeCell ref="KBH1:KBH2"/>
    <mergeCell ref="KBI1:KBI2"/>
    <mergeCell ref="KBJ1:KBJ2"/>
    <mergeCell ref="KBK1:KBK2"/>
    <mergeCell ref="KBL1:KBL2"/>
    <mergeCell ref="KBA1:KBA2"/>
    <mergeCell ref="KBB1:KBB2"/>
    <mergeCell ref="KBC1:KBC2"/>
    <mergeCell ref="KBD1:KBD2"/>
    <mergeCell ref="KBE1:KBE2"/>
    <mergeCell ref="KBF1:KBF2"/>
    <mergeCell ref="KAU1:KAU2"/>
    <mergeCell ref="KAV1:KAV2"/>
    <mergeCell ref="KAW1:KAW2"/>
    <mergeCell ref="KAX1:KAX2"/>
    <mergeCell ref="KAY1:KAY2"/>
    <mergeCell ref="KAZ1:KAZ2"/>
    <mergeCell ref="KAO1:KAO2"/>
    <mergeCell ref="KAP1:KAP2"/>
    <mergeCell ref="KAQ1:KAQ2"/>
    <mergeCell ref="KAR1:KAR2"/>
    <mergeCell ref="KAS1:KAS2"/>
    <mergeCell ref="KAT1:KAT2"/>
    <mergeCell ref="KAI1:KAI2"/>
    <mergeCell ref="KAJ1:KAJ2"/>
    <mergeCell ref="KAK1:KAK2"/>
    <mergeCell ref="KAL1:KAL2"/>
    <mergeCell ref="KAM1:KAM2"/>
    <mergeCell ref="KAN1:KAN2"/>
    <mergeCell ref="KAC1:KAC2"/>
    <mergeCell ref="KAD1:KAD2"/>
    <mergeCell ref="KAE1:KAE2"/>
    <mergeCell ref="KAF1:KAF2"/>
    <mergeCell ref="KAG1:KAG2"/>
    <mergeCell ref="KAH1:KAH2"/>
    <mergeCell ref="JZW1:JZW2"/>
    <mergeCell ref="JZX1:JZX2"/>
    <mergeCell ref="JZY1:JZY2"/>
    <mergeCell ref="JZZ1:JZZ2"/>
    <mergeCell ref="KAA1:KAA2"/>
    <mergeCell ref="KAB1:KAB2"/>
    <mergeCell ref="JZQ1:JZQ2"/>
    <mergeCell ref="JZR1:JZR2"/>
    <mergeCell ref="JZS1:JZS2"/>
    <mergeCell ref="JZT1:JZT2"/>
    <mergeCell ref="JZU1:JZU2"/>
    <mergeCell ref="JZV1:JZV2"/>
    <mergeCell ref="JZK1:JZK2"/>
    <mergeCell ref="JZL1:JZL2"/>
    <mergeCell ref="JZM1:JZM2"/>
    <mergeCell ref="JZN1:JZN2"/>
    <mergeCell ref="JZO1:JZO2"/>
    <mergeCell ref="JZP1:JZP2"/>
    <mergeCell ref="JZE1:JZE2"/>
    <mergeCell ref="JZF1:JZF2"/>
    <mergeCell ref="JZG1:JZG2"/>
    <mergeCell ref="JZH1:JZH2"/>
    <mergeCell ref="JZI1:JZI2"/>
    <mergeCell ref="JZJ1:JZJ2"/>
    <mergeCell ref="JYY1:JYY2"/>
    <mergeCell ref="JYZ1:JYZ2"/>
    <mergeCell ref="JZA1:JZA2"/>
    <mergeCell ref="JZB1:JZB2"/>
    <mergeCell ref="JZC1:JZC2"/>
    <mergeCell ref="JZD1:JZD2"/>
    <mergeCell ref="JYS1:JYS2"/>
    <mergeCell ref="JYT1:JYT2"/>
    <mergeCell ref="JYU1:JYU2"/>
    <mergeCell ref="JYV1:JYV2"/>
    <mergeCell ref="JYW1:JYW2"/>
    <mergeCell ref="JYX1:JYX2"/>
    <mergeCell ref="JYM1:JYM2"/>
    <mergeCell ref="JYN1:JYN2"/>
    <mergeCell ref="JYO1:JYO2"/>
    <mergeCell ref="JYP1:JYP2"/>
    <mergeCell ref="JYQ1:JYQ2"/>
    <mergeCell ref="JYR1:JYR2"/>
    <mergeCell ref="JYG1:JYG2"/>
    <mergeCell ref="JYH1:JYH2"/>
    <mergeCell ref="JYI1:JYI2"/>
    <mergeCell ref="JYJ1:JYJ2"/>
    <mergeCell ref="JYK1:JYK2"/>
    <mergeCell ref="JYL1:JYL2"/>
    <mergeCell ref="JYA1:JYA2"/>
    <mergeCell ref="JYB1:JYB2"/>
    <mergeCell ref="JYC1:JYC2"/>
    <mergeCell ref="JYD1:JYD2"/>
    <mergeCell ref="JYE1:JYE2"/>
    <mergeCell ref="JYF1:JYF2"/>
    <mergeCell ref="JXU1:JXU2"/>
    <mergeCell ref="JXV1:JXV2"/>
    <mergeCell ref="JXW1:JXW2"/>
    <mergeCell ref="JXX1:JXX2"/>
    <mergeCell ref="JXY1:JXY2"/>
    <mergeCell ref="JXZ1:JXZ2"/>
    <mergeCell ref="JXO1:JXO2"/>
    <mergeCell ref="JXP1:JXP2"/>
    <mergeCell ref="JXQ1:JXQ2"/>
    <mergeCell ref="JXR1:JXR2"/>
    <mergeCell ref="JXS1:JXS2"/>
    <mergeCell ref="JXT1:JXT2"/>
    <mergeCell ref="JXI1:JXI2"/>
    <mergeCell ref="JXJ1:JXJ2"/>
    <mergeCell ref="JXK1:JXK2"/>
    <mergeCell ref="JXL1:JXL2"/>
    <mergeCell ref="JXM1:JXM2"/>
    <mergeCell ref="JXN1:JXN2"/>
    <mergeCell ref="JXC1:JXC2"/>
    <mergeCell ref="JXD1:JXD2"/>
    <mergeCell ref="JXE1:JXE2"/>
    <mergeCell ref="JXF1:JXF2"/>
    <mergeCell ref="JXG1:JXG2"/>
    <mergeCell ref="JXH1:JXH2"/>
    <mergeCell ref="JWW1:JWW2"/>
    <mergeCell ref="JWX1:JWX2"/>
    <mergeCell ref="JWY1:JWY2"/>
    <mergeCell ref="JWZ1:JWZ2"/>
    <mergeCell ref="JXA1:JXA2"/>
    <mergeCell ref="JXB1:JXB2"/>
    <mergeCell ref="JWQ1:JWQ2"/>
    <mergeCell ref="JWR1:JWR2"/>
    <mergeCell ref="JWS1:JWS2"/>
    <mergeCell ref="JWT1:JWT2"/>
    <mergeCell ref="JWU1:JWU2"/>
    <mergeCell ref="JWV1:JWV2"/>
    <mergeCell ref="JWK1:JWK2"/>
    <mergeCell ref="JWL1:JWL2"/>
    <mergeCell ref="JWM1:JWM2"/>
    <mergeCell ref="JWN1:JWN2"/>
    <mergeCell ref="JWO1:JWO2"/>
    <mergeCell ref="JWP1:JWP2"/>
    <mergeCell ref="JWE1:JWE2"/>
    <mergeCell ref="JWF1:JWF2"/>
    <mergeCell ref="JWG1:JWG2"/>
    <mergeCell ref="JWH1:JWH2"/>
    <mergeCell ref="JWI1:JWI2"/>
    <mergeCell ref="JWJ1:JWJ2"/>
    <mergeCell ref="JVY1:JVY2"/>
    <mergeCell ref="JVZ1:JVZ2"/>
    <mergeCell ref="JWA1:JWA2"/>
    <mergeCell ref="JWB1:JWB2"/>
    <mergeCell ref="JWC1:JWC2"/>
    <mergeCell ref="JWD1:JWD2"/>
    <mergeCell ref="JVS1:JVS2"/>
    <mergeCell ref="JVT1:JVT2"/>
    <mergeCell ref="JVU1:JVU2"/>
    <mergeCell ref="JVV1:JVV2"/>
    <mergeCell ref="JVW1:JVW2"/>
    <mergeCell ref="JVX1:JVX2"/>
    <mergeCell ref="JVM1:JVM2"/>
    <mergeCell ref="JVN1:JVN2"/>
    <mergeCell ref="JVO1:JVO2"/>
    <mergeCell ref="JVP1:JVP2"/>
    <mergeCell ref="JVQ1:JVQ2"/>
    <mergeCell ref="JVR1:JVR2"/>
    <mergeCell ref="JVG1:JVG2"/>
    <mergeCell ref="JVH1:JVH2"/>
    <mergeCell ref="JVI1:JVI2"/>
    <mergeCell ref="JVJ1:JVJ2"/>
    <mergeCell ref="JVK1:JVK2"/>
    <mergeCell ref="JVL1:JVL2"/>
    <mergeCell ref="JVA1:JVA2"/>
    <mergeCell ref="JVB1:JVB2"/>
    <mergeCell ref="JVC1:JVC2"/>
    <mergeCell ref="JVD1:JVD2"/>
    <mergeCell ref="JVE1:JVE2"/>
    <mergeCell ref="JVF1:JVF2"/>
    <mergeCell ref="JUU1:JUU2"/>
    <mergeCell ref="JUV1:JUV2"/>
    <mergeCell ref="JUW1:JUW2"/>
    <mergeCell ref="JUX1:JUX2"/>
    <mergeCell ref="JUY1:JUY2"/>
    <mergeCell ref="JUZ1:JUZ2"/>
    <mergeCell ref="JUO1:JUO2"/>
    <mergeCell ref="JUP1:JUP2"/>
    <mergeCell ref="JUQ1:JUQ2"/>
    <mergeCell ref="JUR1:JUR2"/>
    <mergeCell ref="JUS1:JUS2"/>
    <mergeCell ref="JUT1:JUT2"/>
    <mergeCell ref="JUI1:JUI2"/>
    <mergeCell ref="JUJ1:JUJ2"/>
    <mergeCell ref="JUK1:JUK2"/>
    <mergeCell ref="JUL1:JUL2"/>
    <mergeCell ref="JUM1:JUM2"/>
    <mergeCell ref="JUN1:JUN2"/>
    <mergeCell ref="JUC1:JUC2"/>
    <mergeCell ref="JUD1:JUD2"/>
    <mergeCell ref="JUE1:JUE2"/>
    <mergeCell ref="JUF1:JUF2"/>
    <mergeCell ref="JUG1:JUG2"/>
    <mergeCell ref="JUH1:JUH2"/>
    <mergeCell ref="JTW1:JTW2"/>
    <mergeCell ref="JTX1:JTX2"/>
    <mergeCell ref="JTY1:JTY2"/>
    <mergeCell ref="JTZ1:JTZ2"/>
    <mergeCell ref="JUA1:JUA2"/>
    <mergeCell ref="JUB1:JUB2"/>
    <mergeCell ref="JTQ1:JTQ2"/>
    <mergeCell ref="JTR1:JTR2"/>
    <mergeCell ref="JTS1:JTS2"/>
    <mergeCell ref="JTT1:JTT2"/>
    <mergeCell ref="JTU1:JTU2"/>
    <mergeCell ref="JTV1:JTV2"/>
    <mergeCell ref="JTK1:JTK2"/>
    <mergeCell ref="JTL1:JTL2"/>
    <mergeCell ref="JTM1:JTM2"/>
    <mergeCell ref="JTN1:JTN2"/>
    <mergeCell ref="JTO1:JTO2"/>
    <mergeCell ref="JTP1:JTP2"/>
    <mergeCell ref="JTE1:JTE2"/>
    <mergeCell ref="JTF1:JTF2"/>
    <mergeCell ref="JTG1:JTG2"/>
    <mergeCell ref="JTH1:JTH2"/>
    <mergeCell ref="JTI1:JTI2"/>
    <mergeCell ref="JTJ1:JTJ2"/>
    <mergeCell ref="JSY1:JSY2"/>
    <mergeCell ref="JSZ1:JSZ2"/>
    <mergeCell ref="JTA1:JTA2"/>
    <mergeCell ref="JTB1:JTB2"/>
    <mergeCell ref="JTC1:JTC2"/>
    <mergeCell ref="JTD1:JTD2"/>
    <mergeCell ref="JSS1:JSS2"/>
    <mergeCell ref="JST1:JST2"/>
    <mergeCell ref="JSU1:JSU2"/>
    <mergeCell ref="JSV1:JSV2"/>
    <mergeCell ref="JSW1:JSW2"/>
    <mergeCell ref="JSX1:JSX2"/>
    <mergeCell ref="JSM1:JSM2"/>
    <mergeCell ref="JSN1:JSN2"/>
    <mergeCell ref="JSO1:JSO2"/>
    <mergeCell ref="JSP1:JSP2"/>
    <mergeCell ref="JSQ1:JSQ2"/>
    <mergeCell ref="JSR1:JSR2"/>
    <mergeCell ref="JSG1:JSG2"/>
    <mergeCell ref="JSH1:JSH2"/>
    <mergeCell ref="JSI1:JSI2"/>
    <mergeCell ref="JSJ1:JSJ2"/>
    <mergeCell ref="JSK1:JSK2"/>
    <mergeCell ref="JSL1:JSL2"/>
    <mergeCell ref="JSA1:JSA2"/>
    <mergeCell ref="JSB1:JSB2"/>
    <mergeCell ref="JSC1:JSC2"/>
    <mergeCell ref="JSD1:JSD2"/>
    <mergeCell ref="JSE1:JSE2"/>
    <mergeCell ref="JSF1:JSF2"/>
    <mergeCell ref="JRU1:JRU2"/>
    <mergeCell ref="JRV1:JRV2"/>
    <mergeCell ref="JRW1:JRW2"/>
    <mergeCell ref="JRX1:JRX2"/>
    <mergeCell ref="JRY1:JRY2"/>
    <mergeCell ref="JRZ1:JRZ2"/>
    <mergeCell ref="JRO1:JRO2"/>
    <mergeCell ref="JRP1:JRP2"/>
    <mergeCell ref="JRQ1:JRQ2"/>
    <mergeCell ref="JRR1:JRR2"/>
    <mergeCell ref="JRS1:JRS2"/>
    <mergeCell ref="JRT1:JRT2"/>
    <mergeCell ref="JRI1:JRI2"/>
    <mergeCell ref="JRJ1:JRJ2"/>
    <mergeCell ref="JRK1:JRK2"/>
    <mergeCell ref="JRL1:JRL2"/>
    <mergeCell ref="JRM1:JRM2"/>
    <mergeCell ref="JRN1:JRN2"/>
    <mergeCell ref="JRC1:JRC2"/>
    <mergeCell ref="JRD1:JRD2"/>
    <mergeCell ref="JRE1:JRE2"/>
    <mergeCell ref="JRF1:JRF2"/>
    <mergeCell ref="JRG1:JRG2"/>
    <mergeCell ref="JRH1:JRH2"/>
    <mergeCell ref="JQW1:JQW2"/>
    <mergeCell ref="JQX1:JQX2"/>
    <mergeCell ref="JQY1:JQY2"/>
    <mergeCell ref="JQZ1:JQZ2"/>
    <mergeCell ref="JRA1:JRA2"/>
    <mergeCell ref="JRB1:JRB2"/>
    <mergeCell ref="JQQ1:JQQ2"/>
    <mergeCell ref="JQR1:JQR2"/>
    <mergeCell ref="JQS1:JQS2"/>
    <mergeCell ref="JQT1:JQT2"/>
    <mergeCell ref="JQU1:JQU2"/>
    <mergeCell ref="JQV1:JQV2"/>
    <mergeCell ref="JQK1:JQK2"/>
    <mergeCell ref="JQL1:JQL2"/>
    <mergeCell ref="JQM1:JQM2"/>
    <mergeCell ref="JQN1:JQN2"/>
    <mergeCell ref="JQO1:JQO2"/>
    <mergeCell ref="JQP1:JQP2"/>
    <mergeCell ref="JQE1:JQE2"/>
    <mergeCell ref="JQF1:JQF2"/>
    <mergeCell ref="JQG1:JQG2"/>
    <mergeCell ref="JQH1:JQH2"/>
    <mergeCell ref="JQI1:JQI2"/>
    <mergeCell ref="JQJ1:JQJ2"/>
    <mergeCell ref="JPY1:JPY2"/>
    <mergeCell ref="JPZ1:JPZ2"/>
    <mergeCell ref="JQA1:JQA2"/>
    <mergeCell ref="JQB1:JQB2"/>
    <mergeCell ref="JQC1:JQC2"/>
    <mergeCell ref="JQD1:JQD2"/>
    <mergeCell ref="JPS1:JPS2"/>
    <mergeCell ref="JPT1:JPT2"/>
    <mergeCell ref="JPU1:JPU2"/>
    <mergeCell ref="JPV1:JPV2"/>
    <mergeCell ref="JPW1:JPW2"/>
    <mergeCell ref="JPX1:JPX2"/>
    <mergeCell ref="JPM1:JPM2"/>
    <mergeCell ref="JPN1:JPN2"/>
    <mergeCell ref="JPO1:JPO2"/>
    <mergeCell ref="JPP1:JPP2"/>
    <mergeCell ref="JPQ1:JPQ2"/>
    <mergeCell ref="JPR1:JPR2"/>
    <mergeCell ref="JPG1:JPG2"/>
    <mergeCell ref="JPH1:JPH2"/>
    <mergeCell ref="JPI1:JPI2"/>
    <mergeCell ref="JPJ1:JPJ2"/>
    <mergeCell ref="JPK1:JPK2"/>
    <mergeCell ref="JPL1:JPL2"/>
    <mergeCell ref="JPA1:JPA2"/>
    <mergeCell ref="JPB1:JPB2"/>
    <mergeCell ref="JPC1:JPC2"/>
    <mergeCell ref="JPD1:JPD2"/>
    <mergeCell ref="JPE1:JPE2"/>
    <mergeCell ref="JPF1:JPF2"/>
    <mergeCell ref="JOU1:JOU2"/>
    <mergeCell ref="JOV1:JOV2"/>
    <mergeCell ref="JOW1:JOW2"/>
    <mergeCell ref="JOX1:JOX2"/>
    <mergeCell ref="JOY1:JOY2"/>
    <mergeCell ref="JOZ1:JOZ2"/>
    <mergeCell ref="JOO1:JOO2"/>
    <mergeCell ref="JOP1:JOP2"/>
    <mergeCell ref="JOQ1:JOQ2"/>
    <mergeCell ref="JOR1:JOR2"/>
    <mergeCell ref="JOS1:JOS2"/>
    <mergeCell ref="JOT1:JOT2"/>
    <mergeCell ref="JOI1:JOI2"/>
    <mergeCell ref="JOJ1:JOJ2"/>
    <mergeCell ref="JOK1:JOK2"/>
    <mergeCell ref="JOL1:JOL2"/>
    <mergeCell ref="JOM1:JOM2"/>
    <mergeCell ref="JON1:JON2"/>
    <mergeCell ref="JOC1:JOC2"/>
    <mergeCell ref="JOD1:JOD2"/>
    <mergeCell ref="JOE1:JOE2"/>
    <mergeCell ref="JOF1:JOF2"/>
    <mergeCell ref="JOG1:JOG2"/>
    <mergeCell ref="JOH1:JOH2"/>
    <mergeCell ref="JNW1:JNW2"/>
    <mergeCell ref="JNX1:JNX2"/>
    <mergeCell ref="JNY1:JNY2"/>
    <mergeCell ref="JNZ1:JNZ2"/>
    <mergeCell ref="JOA1:JOA2"/>
    <mergeCell ref="JOB1:JOB2"/>
    <mergeCell ref="JNQ1:JNQ2"/>
    <mergeCell ref="JNR1:JNR2"/>
    <mergeCell ref="JNS1:JNS2"/>
    <mergeCell ref="JNT1:JNT2"/>
    <mergeCell ref="JNU1:JNU2"/>
    <mergeCell ref="JNV1:JNV2"/>
    <mergeCell ref="JNK1:JNK2"/>
    <mergeCell ref="JNL1:JNL2"/>
    <mergeCell ref="JNM1:JNM2"/>
    <mergeCell ref="JNN1:JNN2"/>
    <mergeCell ref="JNO1:JNO2"/>
    <mergeCell ref="JNP1:JNP2"/>
    <mergeCell ref="JNE1:JNE2"/>
    <mergeCell ref="JNF1:JNF2"/>
    <mergeCell ref="JNG1:JNG2"/>
    <mergeCell ref="JNH1:JNH2"/>
    <mergeCell ref="JNI1:JNI2"/>
    <mergeCell ref="JNJ1:JNJ2"/>
    <mergeCell ref="JMY1:JMY2"/>
    <mergeCell ref="JMZ1:JMZ2"/>
    <mergeCell ref="JNA1:JNA2"/>
    <mergeCell ref="JNB1:JNB2"/>
    <mergeCell ref="JNC1:JNC2"/>
    <mergeCell ref="JND1:JND2"/>
    <mergeCell ref="JMS1:JMS2"/>
    <mergeCell ref="JMT1:JMT2"/>
    <mergeCell ref="JMU1:JMU2"/>
    <mergeCell ref="JMV1:JMV2"/>
    <mergeCell ref="JMW1:JMW2"/>
    <mergeCell ref="JMX1:JMX2"/>
    <mergeCell ref="JMM1:JMM2"/>
    <mergeCell ref="JMN1:JMN2"/>
    <mergeCell ref="JMO1:JMO2"/>
    <mergeCell ref="JMP1:JMP2"/>
    <mergeCell ref="JMQ1:JMQ2"/>
    <mergeCell ref="JMR1:JMR2"/>
    <mergeCell ref="JMG1:JMG2"/>
    <mergeCell ref="JMH1:JMH2"/>
    <mergeCell ref="JMI1:JMI2"/>
    <mergeCell ref="JMJ1:JMJ2"/>
    <mergeCell ref="JMK1:JMK2"/>
    <mergeCell ref="JML1:JML2"/>
    <mergeCell ref="JMA1:JMA2"/>
    <mergeCell ref="JMB1:JMB2"/>
    <mergeCell ref="JMC1:JMC2"/>
    <mergeCell ref="JMD1:JMD2"/>
    <mergeCell ref="JME1:JME2"/>
    <mergeCell ref="JMF1:JMF2"/>
    <mergeCell ref="JLU1:JLU2"/>
    <mergeCell ref="JLV1:JLV2"/>
    <mergeCell ref="JLW1:JLW2"/>
    <mergeCell ref="JLX1:JLX2"/>
    <mergeCell ref="JLY1:JLY2"/>
    <mergeCell ref="JLZ1:JLZ2"/>
    <mergeCell ref="JLO1:JLO2"/>
    <mergeCell ref="JLP1:JLP2"/>
    <mergeCell ref="JLQ1:JLQ2"/>
    <mergeCell ref="JLR1:JLR2"/>
    <mergeCell ref="JLS1:JLS2"/>
    <mergeCell ref="JLT1:JLT2"/>
    <mergeCell ref="JLI1:JLI2"/>
    <mergeCell ref="JLJ1:JLJ2"/>
    <mergeCell ref="JLK1:JLK2"/>
    <mergeCell ref="JLL1:JLL2"/>
    <mergeCell ref="JLM1:JLM2"/>
    <mergeCell ref="JLN1:JLN2"/>
    <mergeCell ref="JLC1:JLC2"/>
    <mergeCell ref="JLD1:JLD2"/>
    <mergeCell ref="JLE1:JLE2"/>
    <mergeCell ref="JLF1:JLF2"/>
    <mergeCell ref="JLG1:JLG2"/>
    <mergeCell ref="JLH1:JLH2"/>
    <mergeCell ref="JKW1:JKW2"/>
    <mergeCell ref="JKX1:JKX2"/>
    <mergeCell ref="JKY1:JKY2"/>
    <mergeCell ref="JKZ1:JKZ2"/>
    <mergeCell ref="JLA1:JLA2"/>
    <mergeCell ref="JLB1:JLB2"/>
    <mergeCell ref="JKQ1:JKQ2"/>
    <mergeCell ref="JKR1:JKR2"/>
    <mergeCell ref="JKS1:JKS2"/>
    <mergeCell ref="JKT1:JKT2"/>
    <mergeCell ref="JKU1:JKU2"/>
    <mergeCell ref="JKV1:JKV2"/>
    <mergeCell ref="JKK1:JKK2"/>
    <mergeCell ref="JKL1:JKL2"/>
    <mergeCell ref="JKM1:JKM2"/>
    <mergeCell ref="JKN1:JKN2"/>
    <mergeCell ref="JKO1:JKO2"/>
    <mergeCell ref="JKP1:JKP2"/>
    <mergeCell ref="JKE1:JKE2"/>
    <mergeCell ref="JKF1:JKF2"/>
    <mergeCell ref="JKG1:JKG2"/>
    <mergeCell ref="JKH1:JKH2"/>
    <mergeCell ref="JKI1:JKI2"/>
    <mergeCell ref="JKJ1:JKJ2"/>
    <mergeCell ref="JJY1:JJY2"/>
    <mergeCell ref="JJZ1:JJZ2"/>
    <mergeCell ref="JKA1:JKA2"/>
    <mergeCell ref="JKB1:JKB2"/>
    <mergeCell ref="JKC1:JKC2"/>
    <mergeCell ref="JKD1:JKD2"/>
    <mergeCell ref="JJS1:JJS2"/>
    <mergeCell ref="JJT1:JJT2"/>
    <mergeCell ref="JJU1:JJU2"/>
    <mergeCell ref="JJV1:JJV2"/>
    <mergeCell ref="JJW1:JJW2"/>
    <mergeCell ref="JJX1:JJX2"/>
    <mergeCell ref="JJM1:JJM2"/>
    <mergeCell ref="JJN1:JJN2"/>
    <mergeCell ref="JJO1:JJO2"/>
    <mergeCell ref="JJP1:JJP2"/>
    <mergeCell ref="JJQ1:JJQ2"/>
    <mergeCell ref="JJR1:JJR2"/>
    <mergeCell ref="JJG1:JJG2"/>
    <mergeCell ref="JJH1:JJH2"/>
    <mergeCell ref="JJI1:JJI2"/>
    <mergeCell ref="JJJ1:JJJ2"/>
    <mergeCell ref="JJK1:JJK2"/>
    <mergeCell ref="JJL1:JJL2"/>
    <mergeCell ref="JJA1:JJA2"/>
    <mergeCell ref="JJB1:JJB2"/>
    <mergeCell ref="JJC1:JJC2"/>
    <mergeCell ref="JJD1:JJD2"/>
    <mergeCell ref="JJE1:JJE2"/>
    <mergeCell ref="JJF1:JJF2"/>
    <mergeCell ref="JIU1:JIU2"/>
    <mergeCell ref="JIV1:JIV2"/>
    <mergeCell ref="JIW1:JIW2"/>
    <mergeCell ref="JIX1:JIX2"/>
    <mergeCell ref="JIY1:JIY2"/>
    <mergeCell ref="JIZ1:JIZ2"/>
    <mergeCell ref="JIO1:JIO2"/>
    <mergeCell ref="JIP1:JIP2"/>
    <mergeCell ref="JIQ1:JIQ2"/>
    <mergeCell ref="JIR1:JIR2"/>
    <mergeCell ref="JIS1:JIS2"/>
    <mergeCell ref="JIT1:JIT2"/>
    <mergeCell ref="JII1:JII2"/>
    <mergeCell ref="JIJ1:JIJ2"/>
    <mergeCell ref="JIK1:JIK2"/>
    <mergeCell ref="JIL1:JIL2"/>
    <mergeCell ref="JIM1:JIM2"/>
    <mergeCell ref="JIN1:JIN2"/>
    <mergeCell ref="JIC1:JIC2"/>
    <mergeCell ref="JID1:JID2"/>
    <mergeCell ref="JIE1:JIE2"/>
    <mergeCell ref="JIF1:JIF2"/>
    <mergeCell ref="JIG1:JIG2"/>
    <mergeCell ref="JIH1:JIH2"/>
    <mergeCell ref="JHW1:JHW2"/>
    <mergeCell ref="JHX1:JHX2"/>
    <mergeCell ref="JHY1:JHY2"/>
    <mergeCell ref="JHZ1:JHZ2"/>
    <mergeCell ref="JIA1:JIA2"/>
    <mergeCell ref="JIB1:JIB2"/>
    <mergeCell ref="JHQ1:JHQ2"/>
    <mergeCell ref="JHR1:JHR2"/>
    <mergeCell ref="JHS1:JHS2"/>
    <mergeCell ref="JHT1:JHT2"/>
    <mergeCell ref="JHU1:JHU2"/>
    <mergeCell ref="JHV1:JHV2"/>
    <mergeCell ref="JHK1:JHK2"/>
    <mergeCell ref="JHL1:JHL2"/>
    <mergeCell ref="JHM1:JHM2"/>
    <mergeCell ref="JHN1:JHN2"/>
    <mergeCell ref="JHO1:JHO2"/>
    <mergeCell ref="JHP1:JHP2"/>
    <mergeCell ref="JHE1:JHE2"/>
    <mergeCell ref="JHF1:JHF2"/>
    <mergeCell ref="JHG1:JHG2"/>
    <mergeCell ref="JHH1:JHH2"/>
    <mergeCell ref="JHI1:JHI2"/>
    <mergeCell ref="JHJ1:JHJ2"/>
    <mergeCell ref="JGY1:JGY2"/>
    <mergeCell ref="JGZ1:JGZ2"/>
    <mergeCell ref="JHA1:JHA2"/>
    <mergeCell ref="JHB1:JHB2"/>
    <mergeCell ref="JHC1:JHC2"/>
    <mergeCell ref="JHD1:JHD2"/>
    <mergeCell ref="JGS1:JGS2"/>
    <mergeCell ref="JGT1:JGT2"/>
    <mergeCell ref="JGU1:JGU2"/>
    <mergeCell ref="JGV1:JGV2"/>
    <mergeCell ref="JGW1:JGW2"/>
    <mergeCell ref="JGX1:JGX2"/>
    <mergeCell ref="JGM1:JGM2"/>
    <mergeCell ref="JGN1:JGN2"/>
    <mergeCell ref="JGO1:JGO2"/>
    <mergeCell ref="JGP1:JGP2"/>
    <mergeCell ref="JGQ1:JGQ2"/>
    <mergeCell ref="JGR1:JGR2"/>
    <mergeCell ref="JGG1:JGG2"/>
    <mergeCell ref="JGH1:JGH2"/>
    <mergeCell ref="JGI1:JGI2"/>
    <mergeCell ref="JGJ1:JGJ2"/>
    <mergeCell ref="JGK1:JGK2"/>
    <mergeCell ref="JGL1:JGL2"/>
    <mergeCell ref="JGA1:JGA2"/>
    <mergeCell ref="JGB1:JGB2"/>
    <mergeCell ref="JGC1:JGC2"/>
    <mergeCell ref="JGD1:JGD2"/>
    <mergeCell ref="JGE1:JGE2"/>
    <mergeCell ref="JGF1:JGF2"/>
    <mergeCell ref="JFU1:JFU2"/>
    <mergeCell ref="JFV1:JFV2"/>
    <mergeCell ref="JFW1:JFW2"/>
    <mergeCell ref="JFX1:JFX2"/>
    <mergeCell ref="JFY1:JFY2"/>
    <mergeCell ref="JFZ1:JFZ2"/>
    <mergeCell ref="JFO1:JFO2"/>
    <mergeCell ref="JFP1:JFP2"/>
    <mergeCell ref="JFQ1:JFQ2"/>
    <mergeCell ref="JFR1:JFR2"/>
    <mergeCell ref="JFS1:JFS2"/>
    <mergeCell ref="JFT1:JFT2"/>
    <mergeCell ref="JFI1:JFI2"/>
    <mergeCell ref="JFJ1:JFJ2"/>
    <mergeCell ref="JFK1:JFK2"/>
    <mergeCell ref="JFL1:JFL2"/>
    <mergeCell ref="JFM1:JFM2"/>
    <mergeCell ref="JFN1:JFN2"/>
    <mergeCell ref="JFC1:JFC2"/>
    <mergeCell ref="JFD1:JFD2"/>
    <mergeCell ref="JFE1:JFE2"/>
    <mergeCell ref="JFF1:JFF2"/>
    <mergeCell ref="JFG1:JFG2"/>
    <mergeCell ref="JFH1:JFH2"/>
    <mergeCell ref="JEW1:JEW2"/>
    <mergeCell ref="JEX1:JEX2"/>
    <mergeCell ref="JEY1:JEY2"/>
    <mergeCell ref="JEZ1:JEZ2"/>
    <mergeCell ref="JFA1:JFA2"/>
    <mergeCell ref="JFB1:JFB2"/>
    <mergeCell ref="JEQ1:JEQ2"/>
    <mergeCell ref="JER1:JER2"/>
    <mergeCell ref="JES1:JES2"/>
    <mergeCell ref="JET1:JET2"/>
    <mergeCell ref="JEU1:JEU2"/>
    <mergeCell ref="JEV1:JEV2"/>
    <mergeCell ref="JEK1:JEK2"/>
    <mergeCell ref="JEL1:JEL2"/>
    <mergeCell ref="JEM1:JEM2"/>
    <mergeCell ref="JEN1:JEN2"/>
    <mergeCell ref="JEO1:JEO2"/>
    <mergeCell ref="JEP1:JEP2"/>
    <mergeCell ref="JEE1:JEE2"/>
    <mergeCell ref="JEF1:JEF2"/>
    <mergeCell ref="JEG1:JEG2"/>
    <mergeCell ref="JEH1:JEH2"/>
    <mergeCell ref="JEI1:JEI2"/>
    <mergeCell ref="JEJ1:JEJ2"/>
    <mergeCell ref="JDY1:JDY2"/>
    <mergeCell ref="JDZ1:JDZ2"/>
    <mergeCell ref="JEA1:JEA2"/>
    <mergeCell ref="JEB1:JEB2"/>
    <mergeCell ref="JEC1:JEC2"/>
    <mergeCell ref="JED1:JED2"/>
    <mergeCell ref="JDS1:JDS2"/>
    <mergeCell ref="JDT1:JDT2"/>
    <mergeCell ref="JDU1:JDU2"/>
    <mergeCell ref="JDV1:JDV2"/>
    <mergeCell ref="JDW1:JDW2"/>
    <mergeCell ref="JDX1:JDX2"/>
    <mergeCell ref="JDM1:JDM2"/>
    <mergeCell ref="JDN1:JDN2"/>
    <mergeCell ref="JDO1:JDO2"/>
    <mergeCell ref="JDP1:JDP2"/>
    <mergeCell ref="JDQ1:JDQ2"/>
    <mergeCell ref="JDR1:JDR2"/>
    <mergeCell ref="JDG1:JDG2"/>
    <mergeCell ref="JDH1:JDH2"/>
    <mergeCell ref="JDI1:JDI2"/>
    <mergeCell ref="JDJ1:JDJ2"/>
    <mergeCell ref="JDK1:JDK2"/>
    <mergeCell ref="JDL1:JDL2"/>
    <mergeCell ref="JDA1:JDA2"/>
    <mergeCell ref="JDB1:JDB2"/>
    <mergeCell ref="JDC1:JDC2"/>
    <mergeCell ref="JDD1:JDD2"/>
    <mergeCell ref="JDE1:JDE2"/>
    <mergeCell ref="JDF1:JDF2"/>
    <mergeCell ref="JCU1:JCU2"/>
    <mergeCell ref="JCV1:JCV2"/>
    <mergeCell ref="JCW1:JCW2"/>
    <mergeCell ref="JCX1:JCX2"/>
    <mergeCell ref="JCY1:JCY2"/>
    <mergeCell ref="JCZ1:JCZ2"/>
    <mergeCell ref="JCO1:JCO2"/>
    <mergeCell ref="JCP1:JCP2"/>
    <mergeCell ref="JCQ1:JCQ2"/>
    <mergeCell ref="JCR1:JCR2"/>
    <mergeCell ref="JCS1:JCS2"/>
    <mergeCell ref="JCT1:JCT2"/>
    <mergeCell ref="JCI1:JCI2"/>
    <mergeCell ref="JCJ1:JCJ2"/>
    <mergeCell ref="JCK1:JCK2"/>
    <mergeCell ref="JCL1:JCL2"/>
    <mergeCell ref="JCM1:JCM2"/>
    <mergeCell ref="JCN1:JCN2"/>
    <mergeCell ref="JCC1:JCC2"/>
    <mergeCell ref="JCD1:JCD2"/>
    <mergeCell ref="JCE1:JCE2"/>
    <mergeCell ref="JCF1:JCF2"/>
    <mergeCell ref="JCG1:JCG2"/>
    <mergeCell ref="JCH1:JCH2"/>
    <mergeCell ref="JBW1:JBW2"/>
    <mergeCell ref="JBX1:JBX2"/>
    <mergeCell ref="JBY1:JBY2"/>
    <mergeCell ref="JBZ1:JBZ2"/>
    <mergeCell ref="JCA1:JCA2"/>
    <mergeCell ref="JCB1:JCB2"/>
    <mergeCell ref="JBQ1:JBQ2"/>
    <mergeCell ref="JBR1:JBR2"/>
    <mergeCell ref="JBS1:JBS2"/>
    <mergeCell ref="JBT1:JBT2"/>
    <mergeCell ref="JBU1:JBU2"/>
    <mergeCell ref="JBV1:JBV2"/>
    <mergeCell ref="JBK1:JBK2"/>
    <mergeCell ref="JBL1:JBL2"/>
    <mergeCell ref="JBM1:JBM2"/>
    <mergeCell ref="JBN1:JBN2"/>
    <mergeCell ref="JBO1:JBO2"/>
    <mergeCell ref="JBP1:JBP2"/>
    <mergeCell ref="JBE1:JBE2"/>
    <mergeCell ref="JBF1:JBF2"/>
    <mergeCell ref="JBG1:JBG2"/>
    <mergeCell ref="JBH1:JBH2"/>
    <mergeCell ref="JBI1:JBI2"/>
    <mergeCell ref="JBJ1:JBJ2"/>
    <mergeCell ref="JAY1:JAY2"/>
    <mergeCell ref="JAZ1:JAZ2"/>
    <mergeCell ref="JBA1:JBA2"/>
    <mergeCell ref="JBB1:JBB2"/>
    <mergeCell ref="JBC1:JBC2"/>
    <mergeCell ref="JBD1:JBD2"/>
    <mergeCell ref="JAS1:JAS2"/>
    <mergeCell ref="JAT1:JAT2"/>
    <mergeCell ref="JAU1:JAU2"/>
    <mergeCell ref="JAV1:JAV2"/>
    <mergeCell ref="JAW1:JAW2"/>
    <mergeCell ref="JAX1:JAX2"/>
    <mergeCell ref="JAM1:JAM2"/>
    <mergeCell ref="JAN1:JAN2"/>
    <mergeCell ref="JAO1:JAO2"/>
    <mergeCell ref="JAP1:JAP2"/>
    <mergeCell ref="JAQ1:JAQ2"/>
    <mergeCell ref="JAR1:JAR2"/>
    <mergeCell ref="JAG1:JAG2"/>
    <mergeCell ref="JAH1:JAH2"/>
    <mergeCell ref="JAI1:JAI2"/>
    <mergeCell ref="JAJ1:JAJ2"/>
    <mergeCell ref="JAK1:JAK2"/>
    <mergeCell ref="JAL1:JAL2"/>
    <mergeCell ref="JAA1:JAA2"/>
    <mergeCell ref="JAB1:JAB2"/>
    <mergeCell ref="JAC1:JAC2"/>
    <mergeCell ref="JAD1:JAD2"/>
    <mergeCell ref="JAE1:JAE2"/>
    <mergeCell ref="JAF1:JAF2"/>
    <mergeCell ref="IZU1:IZU2"/>
    <mergeCell ref="IZV1:IZV2"/>
    <mergeCell ref="IZW1:IZW2"/>
    <mergeCell ref="IZX1:IZX2"/>
    <mergeCell ref="IZY1:IZY2"/>
    <mergeCell ref="IZZ1:IZZ2"/>
    <mergeCell ref="IZO1:IZO2"/>
    <mergeCell ref="IZP1:IZP2"/>
    <mergeCell ref="IZQ1:IZQ2"/>
    <mergeCell ref="IZR1:IZR2"/>
    <mergeCell ref="IZS1:IZS2"/>
    <mergeCell ref="IZT1:IZT2"/>
    <mergeCell ref="IZI1:IZI2"/>
    <mergeCell ref="IZJ1:IZJ2"/>
    <mergeCell ref="IZK1:IZK2"/>
    <mergeCell ref="IZL1:IZL2"/>
    <mergeCell ref="IZM1:IZM2"/>
    <mergeCell ref="IZN1:IZN2"/>
    <mergeCell ref="IZC1:IZC2"/>
    <mergeCell ref="IZD1:IZD2"/>
    <mergeCell ref="IZE1:IZE2"/>
    <mergeCell ref="IZF1:IZF2"/>
    <mergeCell ref="IZG1:IZG2"/>
    <mergeCell ref="IZH1:IZH2"/>
    <mergeCell ref="IYW1:IYW2"/>
    <mergeCell ref="IYX1:IYX2"/>
    <mergeCell ref="IYY1:IYY2"/>
    <mergeCell ref="IYZ1:IYZ2"/>
    <mergeCell ref="IZA1:IZA2"/>
    <mergeCell ref="IZB1:IZB2"/>
    <mergeCell ref="IYQ1:IYQ2"/>
    <mergeCell ref="IYR1:IYR2"/>
    <mergeCell ref="IYS1:IYS2"/>
    <mergeCell ref="IYT1:IYT2"/>
    <mergeCell ref="IYU1:IYU2"/>
    <mergeCell ref="IYV1:IYV2"/>
    <mergeCell ref="IYK1:IYK2"/>
    <mergeCell ref="IYL1:IYL2"/>
    <mergeCell ref="IYM1:IYM2"/>
    <mergeCell ref="IYN1:IYN2"/>
    <mergeCell ref="IYO1:IYO2"/>
    <mergeCell ref="IYP1:IYP2"/>
    <mergeCell ref="IYE1:IYE2"/>
    <mergeCell ref="IYF1:IYF2"/>
    <mergeCell ref="IYG1:IYG2"/>
    <mergeCell ref="IYH1:IYH2"/>
    <mergeCell ref="IYI1:IYI2"/>
    <mergeCell ref="IYJ1:IYJ2"/>
    <mergeCell ref="IXY1:IXY2"/>
    <mergeCell ref="IXZ1:IXZ2"/>
    <mergeCell ref="IYA1:IYA2"/>
    <mergeCell ref="IYB1:IYB2"/>
    <mergeCell ref="IYC1:IYC2"/>
    <mergeCell ref="IYD1:IYD2"/>
    <mergeCell ref="IXS1:IXS2"/>
    <mergeCell ref="IXT1:IXT2"/>
    <mergeCell ref="IXU1:IXU2"/>
    <mergeCell ref="IXV1:IXV2"/>
    <mergeCell ref="IXW1:IXW2"/>
    <mergeCell ref="IXX1:IXX2"/>
    <mergeCell ref="IXM1:IXM2"/>
    <mergeCell ref="IXN1:IXN2"/>
    <mergeCell ref="IXO1:IXO2"/>
    <mergeCell ref="IXP1:IXP2"/>
    <mergeCell ref="IXQ1:IXQ2"/>
    <mergeCell ref="IXR1:IXR2"/>
    <mergeCell ref="IXG1:IXG2"/>
    <mergeCell ref="IXH1:IXH2"/>
    <mergeCell ref="IXI1:IXI2"/>
    <mergeCell ref="IXJ1:IXJ2"/>
    <mergeCell ref="IXK1:IXK2"/>
    <mergeCell ref="IXL1:IXL2"/>
    <mergeCell ref="IXA1:IXA2"/>
    <mergeCell ref="IXB1:IXB2"/>
    <mergeCell ref="IXC1:IXC2"/>
    <mergeCell ref="IXD1:IXD2"/>
    <mergeCell ref="IXE1:IXE2"/>
    <mergeCell ref="IXF1:IXF2"/>
    <mergeCell ref="IWU1:IWU2"/>
    <mergeCell ref="IWV1:IWV2"/>
    <mergeCell ref="IWW1:IWW2"/>
    <mergeCell ref="IWX1:IWX2"/>
    <mergeCell ref="IWY1:IWY2"/>
    <mergeCell ref="IWZ1:IWZ2"/>
    <mergeCell ref="IWO1:IWO2"/>
    <mergeCell ref="IWP1:IWP2"/>
    <mergeCell ref="IWQ1:IWQ2"/>
    <mergeCell ref="IWR1:IWR2"/>
    <mergeCell ref="IWS1:IWS2"/>
    <mergeCell ref="IWT1:IWT2"/>
    <mergeCell ref="IWI1:IWI2"/>
    <mergeCell ref="IWJ1:IWJ2"/>
    <mergeCell ref="IWK1:IWK2"/>
    <mergeCell ref="IWL1:IWL2"/>
    <mergeCell ref="IWM1:IWM2"/>
    <mergeCell ref="IWN1:IWN2"/>
    <mergeCell ref="IWC1:IWC2"/>
    <mergeCell ref="IWD1:IWD2"/>
    <mergeCell ref="IWE1:IWE2"/>
    <mergeCell ref="IWF1:IWF2"/>
    <mergeCell ref="IWG1:IWG2"/>
    <mergeCell ref="IWH1:IWH2"/>
    <mergeCell ref="IVW1:IVW2"/>
    <mergeCell ref="IVX1:IVX2"/>
    <mergeCell ref="IVY1:IVY2"/>
    <mergeCell ref="IVZ1:IVZ2"/>
    <mergeCell ref="IWA1:IWA2"/>
    <mergeCell ref="IWB1:IWB2"/>
    <mergeCell ref="IVQ1:IVQ2"/>
    <mergeCell ref="IVR1:IVR2"/>
    <mergeCell ref="IVS1:IVS2"/>
    <mergeCell ref="IVT1:IVT2"/>
    <mergeCell ref="IVU1:IVU2"/>
    <mergeCell ref="IVV1:IVV2"/>
    <mergeCell ref="IVK1:IVK2"/>
    <mergeCell ref="IVL1:IVL2"/>
    <mergeCell ref="IVM1:IVM2"/>
    <mergeCell ref="IVN1:IVN2"/>
    <mergeCell ref="IVO1:IVO2"/>
    <mergeCell ref="IVP1:IVP2"/>
    <mergeCell ref="IVE1:IVE2"/>
    <mergeCell ref="IVF1:IVF2"/>
    <mergeCell ref="IVG1:IVG2"/>
    <mergeCell ref="IVH1:IVH2"/>
    <mergeCell ref="IVI1:IVI2"/>
    <mergeCell ref="IVJ1:IVJ2"/>
    <mergeCell ref="IUY1:IUY2"/>
    <mergeCell ref="IUZ1:IUZ2"/>
    <mergeCell ref="IVA1:IVA2"/>
    <mergeCell ref="IVB1:IVB2"/>
    <mergeCell ref="IVC1:IVC2"/>
    <mergeCell ref="IVD1:IVD2"/>
    <mergeCell ref="IUS1:IUS2"/>
    <mergeCell ref="IUT1:IUT2"/>
    <mergeCell ref="IUU1:IUU2"/>
    <mergeCell ref="IUV1:IUV2"/>
    <mergeCell ref="IUW1:IUW2"/>
    <mergeCell ref="IUX1:IUX2"/>
    <mergeCell ref="IUM1:IUM2"/>
    <mergeCell ref="IUN1:IUN2"/>
    <mergeCell ref="IUO1:IUO2"/>
    <mergeCell ref="IUP1:IUP2"/>
    <mergeCell ref="IUQ1:IUQ2"/>
    <mergeCell ref="IUR1:IUR2"/>
    <mergeCell ref="IUG1:IUG2"/>
    <mergeCell ref="IUH1:IUH2"/>
    <mergeCell ref="IUI1:IUI2"/>
    <mergeCell ref="IUJ1:IUJ2"/>
    <mergeCell ref="IUK1:IUK2"/>
    <mergeCell ref="IUL1:IUL2"/>
    <mergeCell ref="IUA1:IUA2"/>
    <mergeCell ref="IUB1:IUB2"/>
    <mergeCell ref="IUC1:IUC2"/>
    <mergeCell ref="IUD1:IUD2"/>
    <mergeCell ref="IUE1:IUE2"/>
    <mergeCell ref="IUF1:IUF2"/>
    <mergeCell ref="ITU1:ITU2"/>
    <mergeCell ref="ITV1:ITV2"/>
    <mergeCell ref="ITW1:ITW2"/>
    <mergeCell ref="ITX1:ITX2"/>
    <mergeCell ref="ITY1:ITY2"/>
    <mergeCell ref="ITZ1:ITZ2"/>
    <mergeCell ref="ITO1:ITO2"/>
    <mergeCell ref="ITP1:ITP2"/>
    <mergeCell ref="ITQ1:ITQ2"/>
    <mergeCell ref="ITR1:ITR2"/>
    <mergeCell ref="ITS1:ITS2"/>
    <mergeCell ref="ITT1:ITT2"/>
    <mergeCell ref="ITI1:ITI2"/>
    <mergeCell ref="ITJ1:ITJ2"/>
    <mergeCell ref="ITK1:ITK2"/>
    <mergeCell ref="ITL1:ITL2"/>
    <mergeCell ref="ITM1:ITM2"/>
    <mergeCell ref="ITN1:ITN2"/>
    <mergeCell ref="ITC1:ITC2"/>
    <mergeCell ref="ITD1:ITD2"/>
    <mergeCell ref="ITE1:ITE2"/>
    <mergeCell ref="ITF1:ITF2"/>
    <mergeCell ref="ITG1:ITG2"/>
    <mergeCell ref="ITH1:ITH2"/>
    <mergeCell ref="ISW1:ISW2"/>
    <mergeCell ref="ISX1:ISX2"/>
    <mergeCell ref="ISY1:ISY2"/>
    <mergeCell ref="ISZ1:ISZ2"/>
    <mergeCell ref="ITA1:ITA2"/>
    <mergeCell ref="ITB1:ITB2"/>
    <mergeCell ref="ISQ1:ISQ2"/>
    <mergeCell ref="ISR1:ISR2"/>
    <mergeCell ref="ISS1:ISS2"/>
    <mergeCell ref="IST1:IST2"/>
    <mergeCell ref="ISU1:ISU2"/>
    <mergeCell ref="ISV1:ISV2"/>
    <mergeCell ref="ISK1:ISK2"/>
    <mergeCell ref="ISL1:ISL2"/>
    <mergeCell ref="ISM1:ISM2"/>
    <mergeCell ref="ISN1:ISN2"/>
    <mergeCell ref="ISO1:ISO2"/>
    <mergeCell ref="ISP1:ISP2"/>
    <mergeCell ref="ISE1:ISE2"/>
    <mergeCell ref="ISF1:ISF2"/>
    <mergeCell ref="ISG1:ISG2"/>
    <mergeCell ref="ISH1:ISH2"/>
    <mergeCell ref="ISI1:ISI2"/>
    <mergeCell ref="ISJ1:ISJ2"/>
    <mergeCell ref="IRY1:IRY2"/>
    <mergeCell ref="IRZ1:IRZ2"/>
    <mergeCell ref="ISA1:ISA2"/>
    <mergeCell ref="ISB1:ISB2"/>
    <mergeCell ref="ISC1:ISC2"/>
    <mergeCell ref="ISD1:ISD2"/>
    <mergeCell ref="IRS1:IRS2"/>
    <mergeCell ref="IRT1:IRT2"/>
    <mergeCell ref="IRU1:IRU2"/>
    <mergeCell ref="IRV1:IRV2"/>
    <mergeCell ref="IRW1:IRW2"/>
    <mergeCell ref="IRX1:IRX2"/>
    <mergeCell ref="IRM1:IRM2"/>
    <mergeCell ref="IRN1:IRN2"/>
    <mergeCell ref="IRO1:IRO2"/>
    <mergeCell ref="IRP1:IRP2"/>
    <mergeCell ref="IRQ1:IRQ2"/>
    <mergeCell ref="IRR1:IRR2"/>
    <mergeCell ref="IRG1:IRG2"/>
    <mergeCell ref="IRH1:IRH2"/>
    <mergeCell ref="IRI1:IRI2"/>
    <mergeCell ref="IRJ1:IRJ2"/>
    <mergeCell ref="IRK1:IRK2"/>
    <mergeCell ref="IRL1:IRL2"/>
    <mergeCell ref="IRA1:IRA2"/>
    <mergeCell ref="IRB1:IRB2"/>
    <mergeCell ref="IRC1:IRC2"/>
    <mergeCell ref="IRD1:IRD2"/>
    <mergeCell ref="IRE1:IRE2"/>
    <mergeCell ref="IRF1:IRF2"/>
    <mergeCell ref="IQU1:IQU2"/>
    <mergeCell ref="IQV1:IQV2"/>
    <mergeCell ref="IQW1:IQW2"/>
    <mergeCell ref="IQX1:IQX2"/>
    <mergeCell ref="IQY1:IQY2"/>
    <mergeCell ref="IQZ1:IQZ2"/>
    <mergeCell ref="IQO1:IQO2"/>
    <mergeCell ref="IQP1:IQP2"/>
    <mergeCell ref="IQQ1:IQQ2"/>
    <mergeCell ref="IQR1:IQR2"/>
    <mergeCell ref="IQS1:IQS2"/>
    <mergeCell ref="IQT1:IQT2"/>
    <mergeCell ref="IQI1:IQI2"/>
    <mergeCell ref="IQJ1:IQJ2"/>
    <mergeCell ref="IQK1:IQK2"/>
    <mergeCell ref="IQL1:IQL2"/>
    <mergeCell ref="IQM1:IQM2"/>
    <mergeCell ref="IQN1:IQN2"/>
    <mergeCell ref="IQC1:IQC2"/>
    <mergeCell ref="IQD1:IQD2"/>
    <mergeCell ref="IQE1:IQE2"/>
    <mergeCell ref="IQF1:IQF2"/>
    <mergeCell ref="IQG1:IQG2"/>
    <mergeCell ref="IQH1:IQH2"/>
    <mergeCell ref="IPW1:IPW2"/>
    <mergeCell ref="IPX1:IPX2"/>
    <mergeCell ref="IPY1:IPY2"/>
    <mergeCell ref="IPZ1:IPZ2"/>
    <mergeCell ref="IQA1:IQA2"/>
    <mergeCell ref="IQB1:IQB2"/>
    <mergeCell ref="IPQ1:IPQ2"/>
    <mergeCell ref="IPR1:IPR2"/>
    <mergeCell ref="IPS1:IPS2"/>
    <mergeCell ref="IPT1:IPT2"/>
    <mergeCell ref="IPU1:IPU2"/>
    <mergeCell ref="IPV1:IPV2"/>
    <mergeCell ref="IPK1:IPK2"/>
    <mergeCell ref="IPL1:IPL2"/>
    <mergeCell ref="IPM1:IPM2"/>
    <mergeCell ref="IPN1:IPN2"/>
    <mergeCell ref="IPO1:IPO2"/>
    <mergeCell ref="IPP1:IPP2"/>
    <mergeCell ref="IPE1:IPE2"/>
    <mergeCell ref="IPF1:IPF2"/>
    <mergeCell ref="IPG1:IPG2"/>
    <mergeCell ref="IPH1:IPH2"/>
    <mergeCell ref="IPI1:IPI2"/>
    <mergeCell ref="IPJ1:IPJ2"/>
    <mergeCell ref="IOY1:IOY2"/>
    <mergeCell ref="IOZ1:IOZ2"/>
    <mergeCell ref="IPA1:IPA2"/>
    <mergeCell ref="IPB1:IPB2"/>
    <mergeCell ref="IPC1:IPC2"/>
    <mergeCell ref="IPD1:IPD2"/>
    <mergeCell ref="IOS1:IOS2"/>
    <mergeCell ref="IOT1:IOT2"/>
    <mergeCell ref="IOU1:IOU2"/>
    <mergeCell ref="IOV1:IOV2"/>
    <mergeCell ref="IOW1:IOW2"/>
    <mergeCell ref="IOX1:IOX2"/>
    <mergeCell ref="IOM1:IOM2"/>
    <mergeCell ref="ION1:ION2"/>
    <mergeCell ref="IOO1:IOO2"/>
    <mergeCell ref="IOP1:IOP2"/>
    <mergeCell ref="IOQ1:IOQ2"/>
    <mergeCell ref="IOR1:IOR2"/>
    <mergeCell ref="IOG1:IOG2"/>
    <mergeCell ref="IOH1:IOH2"/>
    <mergeCell ref="IOI1:IOI2"/>
    <mergeCell ref="IOJ1:IOJ2"/>
    <mergeCell ref="IOK1:IOK2"/>
    <mergeCell ref="IOL1:IOL2"/>
    <mergeCell ref="IOA1:IOA2"/>
    <mergeCell ref="IOB1:IOB2"/>
    <mergeCell ref="IOC1:IOC2"/>
    <mergeCell ref="IOD1:IOD2"/>
    <mergeCell ref="IOE1:IOE2"/>
    <mergeCell ref="IOF1:IOF2"/>
    <mergeCell ref="INU1:INU2"/>
    <mergeCell ref="INV1:INV2"/>
    <mergeCell ref="INW1:INW2"/>
    <mergeCell ref="INX1:INX2"/>
    <mergeCell ref="INY1:INY2"/>
    <mergeCell ref="INZ1:INZ2"/>
    <mergeCell ref="INO1:INO2"/>
    <mergeCell ref="INP1:INP2"/>
    <mergeCell ref="INQ1:INQ2"/>
    <mergeCell ref="INR1:INR2"/>
    <mergeCell ref="INS1:INS2"/>
    <mergeCell ref="INT1:INT2"/>
    <mergeCell ref="INI1:INI2"/>
    <mergeCell ref="INJ1:INJ2"/>
    <mergeCell ref="INK1:INK2"/>
    <mergeCell ref="INL1:INL2"/>
    <mergeCell ref="INM1:INM2"/>
    <mergeCell ref="INN1:INN2"/>
    <mergeCell ref="INC1:INC2"/>
    <mergeCell ref="IND1:IND2"/>
    <mergeCell ref="INE1:INE2"/>
    <mergeCell ref="INF1:INF2"/>
    <mergeCell ref="ING1:ING2"/>
    <mergeCell ref="INH1:INH2"/>
    <mergeCell ref="IMW1:IMW2"/>
    <mergeCell ref="IMX1:IMX2"/>
    <mergeCell ref="IMY1:IMY2"/>
    <mergeCell ref="IMZ1:IMZ2"/>
    <mergeCell ref="INA1:INA2"/>
    <mergeCell ref="INB1:INB2"/>
    <mergeCell ref="IMQ1:IMQ2"/>
    <mergeCell ref="IMR1:IMR2"/>
    <mergeCell ref="IMS1:IMS2"/>
    <mergeCell ref="IMT1:IMT2"/>
    <mergeCell ref="IMU1:IMU2"/>
    <mergeCell ref="IMV1:IMV2"/>
    <mergeCell ref="IMK1:IMK2"/>
    <mergeCell ref="IML1:IML2"/>
    <mergeCell ref="IMM1:IMM2"/>
    <mergeCell ref="IMN1:IMN2"/>
    <mergeCell ref="IMO1:IMO2"/>
    <mergeCell ref="IMP1:IMP2"/>
    <mergeCell ref="IME1:IME2"/>
    <mergeCell ref="IMF1:IMF2"/>
    <mergeCell ref="IMG1:IMG2"/>
    <mergeCell ref="IMH1:IMH2"/>
    <mergeCell ref="IMI1:IMI2"/>
    <mergeCell ref="IMJ1:IMJ2"/>
    <mergeCell ref="ILY1:ILY2"/>
    <mergeCell ref="ILZ1:ILZ2"/>
    <mergeCell ref="IMA1:IMA2"/>
    <mergeCell ref="IMB1:IMB2"/>
    <mergeCell ref="IMC1:IMC2"/>
    <mergeCell ref="IMD1:IMD2"/>
    <mergeCell ref="ILS1:ILS2"/>
    <mergeCell ref="ILT1:ILT2"/>
    <mergeCell ref="ILU1:ILU2"/>
    <mergeCell ref="ILV1:ILV2"/>
    <mergeCell ref="ILW1:ILW2"/>
    <mergeCell ref="ILX1:ILX2"/>
    <mergeCell ref="ILM1:ILM2"/>
    <mergeCell ref="ILN1:ILN2"/>
    <mergeCell ref="ILO1:ILO2"/>
    <mergeCell ref="ILP1:ILP2"/>
    <mergeCell ref="ILQ1:ILQ2"/>
    <mergeCell ref="ILR1:ILR2"/>
    <mergeCell ref="ILG1:ILG2"/>
    <mergeCell ref="ILH1:ILH2"/>
    <mergeCell ref="ILI1:ILI2"/>
    <mergeCell ref="ILJ1:ILJ2"/>
    <mergeCell ref="ILK1:ILK2"/>
    <mergeCell ref="ILL1:ILL2"/>
    <mergeCell ref="ILA1:ILA2"/>
    <mergeCell ref="ILB1:ILB2"/>
    <mergeCell ref="ILC1:ILC2"/>
    <mergeCell ref="ILD1:ILD2"/>
    <mergeCell ref="ILE1:ILE2"/>
    <mergeCell ref="ILF1:ILF2"/>
    <mergeCell ref="IKU1:IKU2"/>
    <mergeCell ref="IKV1:IKV2"/>
    <mergeCell ref="IKW1:IKW2"/>
    <mergeCell ref="IKX1:IKX2"/>
    <mergeCell ref="IKY1:IKY2"/>
    <mergeCell ref="IKZ1:IKZ2"/>
    <mergeCell ref="IKO1:IKO2"/>
    <mergeCell ref="IKP1:IKP2"/>
    <mergeCell ref="IKQ1:IKQ2"/>
    <mergeCell ref="IKR1:IKR2"/>
    <mergeCell ref="IKS1:IKS2"/>
    <mergeCell ref="IKT1:IKT2"/>
    <mergeCell ref="IKI1:IKI2"/>
    <mergeCell ref="IKJ1:IKJ2"/>
    <mergeCell ref="IKK1:IKK2"/>
    <mergeCell ref="IKL1:IKL2"/>
    <mergeCell ref="IKM1:IKM2"/>
    <mergeCell ref="IKN1:IKN2"/>
    <mergeCell ref="IKC1:IKC2"/>
    <mergeCell ref="IKD1:IKD2"/>
    <mergeCell ref="IKE1:IKE2"/>
    <mergeCell ref="IKF1:IKF2"/>
    <mergeCell ref="IKG1:IKG2"/>
    <mergeCell ref="IKH1:IKH2"/>
    <mergeCell ref="IJW1:IJW2"/>
    <mergeCell ref="IJX1:IJX2"/>
    <mergeCell ref="IJY1:IJY2"/>
    <mergeCell ref="IJZ1:IJZ2"/>
    <mergeCell ref="IKA1:IKA2"/>
    <mergeCell ref="IKB1:IKB2"/>
    <mergeCell ref="IJQ1:IJQ2"/>
    <mergeCell ref="IJR1:IJR2"/>
    <mergeCell ref="IJS1:IJS2"/>
    <mergeCell ref="IJT1:IJT2"/>
    <mergeCell ref="IJU1:IJU2"/>
    <mergeCell ref="IJV1:IJV2"/>
    <mergeCell ref="IJK1:IJK2"/>
    <mergeCell ref="IJL1:IJL2"/>
    <mergeCell ref="IJM1:IJM2"/>
    <mergeCell ref="IJN1:IJN2"/>
    <mergeCell ref="IJO1:IJO2"/>
    <mergeCell ref="IJP1:IJP2"/>
    <mergeCell ref="IJE1:IJE2"/>
    <mergeCell ref="IJF1:IJF2"/>
    <mergeCell ref="IJG1:IJG2"/>
    <mergeCell ref="IJH1:IJH2"/>
    <mergeCell ref="IJI1:IJI2"/>
    <mergeCell ref="IJJ1:IJJ2"/>
    <mergeCell ref="IIY1:IIY2"/>
    <mergeCell ref="IIZ1:IIZ2"/>
    <mergeCell ref="IJA1:IJA2"/>
    <mergeCell ref="IJB1:IJB2"/>
    <mergeCell ref="IJC1:IJC2"/>
    <mergeCell ref="IJD1:IJD2"/>
    <mergeCell ref="IIS1:IIS2"/>
    <mergeCell ref="IIT1:IIT2"/>
    <mergeCell ref="IIU1:IIU2"/>
    <mergeCell ref="IIV1:IIV2"/>
    <mergeCell ref="IIW1:IIW2"/>
    <mergeCell ref="IIX1:IIX2"/>
    <mergeCell ref="IIM1:IIM2"/>
    <mergeCell ref="IIN1:IIN2"/>
    <mergeCell ref="IIO1:IIO2"/>
    <mergeCell ref="IIP1:IIP2"/>
    <mergeCell ref="IIQ1:IIQ2"/>
    <mergeCell ref="IIR1:IIR2"/>
    <mergeCell ref="IIG1:IIG2"/>
    <mergeCell ref="IIH1:IIH2"/>
    <mergeCell ref="III1:III2"/>
    <mergeCell ref="IIJ1:IIJ2"/>
    <mergeCell ref="IIK1:IIK2"/>
    <mergeCell ref="IIL1:IIL2"/>
    <mergeCell ref="IIA1:IIA2"/>
    <mergeCell ref="IIB1:IIB2"/>
    <mergeCell ref="IIC1:IIC2"/>
    <mergeCell ref="IID1:IID2"/>
    <mergeCell ref="IIE1:IIE2"/>
    <mergeCell ref="IIF1:IIF2"/>
    <mergeCell ref="IHU1:IHU2"/>
    <mergeCell ref="IHV1:IHV2"/>
    <mergeCell ref="IHW1:IHW2"/>
    <mergeCell ref="IHX1:IHX2"/>
    <mergeCell ref="IHY1:IHY2"/>
    <mergeCell ref="IHZ1:IHZ2"/>
    <mergeCell ref="IHO1:IHO2"/>
    <mergeCell ref="IHP1:IHP2"/>
    <mergeCell ref="IHQ1:IHQ2"/>
    <mergeCell ref="IHR1:IHR2"/>
    <mergeCell ref="IHS1:IHS2"/>
    <mergeCell ref="IHT1:IHT2"/>
    <mergeCell ref="IHI1:IHI2"/>
    <mergeCell ref="IHJ1:IHJ2"/>
    <mergeCell ref="IHK1:IHK2"/>
    <mergeCell ref="IHL1:IHL2"/>
    <mergeCell ref="IHM1:IHM2"/>
    <mergeCell ref="IHN1:IHN2"/>
    <mergeCell ref="IHC1:IHC2"/>
    <mergeCell ref="IHD1:IHD2"/>
    <mergeCell ref="IHE1:IHE2"/>
    <mergeCell ref="IHF1:IHF2"/>
    <mergeCell ref="IHG1:IHG2"/>
    <mergeCell ref="IHH1:IHH2"/>
    <mergeCell ref="IGW1:IGW2"/>
    <mergeCell ref="IGX1:IGX2"/>
    <mergeCell ref="IGY1:IGY2"/>
    <mergeCell ref="IGZ1:IGZ2"/>
    <mergeCell ref="IHA1:IHA2"/>
    <mergeCell ref="IHB1:IHB2"/>
    <mergeCell ref="IGQ1:IGQ2"/>
    <mergeCell ref="IGR1:IGR2"/>
    <mergeCell ref="IGS1:IGS2"/>
    <mergeCell ref="IGT1:IGT2"/>
    <mergeCell ref="IGU1:IGU2"/>
    <mergeCell ref="IGV1:IGV2"/>
    <mergeCell ref="IGK1:IGK2"/>
    <mergeCell ref="IGL1:IGL2"/>
    <mergeCell ref="IGM1:IGM2"/>
    <mergeCell ref="IGN1:IGN2"/>
    <mergeCell ref="IGO1:IGO2"/>
    <mergeCell ref="IGP1:IGP2"/>
    <mergeCell ref="IGE1:IGE2"/>
    <mergeCell ref="IGF1:IGF2"/>
    <mergeCell ref="IGG1:IGG2"/>
    <mergeCell ref="IGH1:IGH2"/>
    <mergeCell ref="IGI1:IGI2"/>
    <mergeCell ref="IGJ1:IGJ2"/>
    <mergeCell ref="IFY1:IFY2"/>
    <mergeCell ref="IFZ1:IFZ2"/>
    <mergeCell ref="IGA1:IGA2"/>
    <mergeCell ref="IGB1:IGB2"/>
    <mergeCell ref="IGC1:IGC2"/>
    <mergeCell ref="IGD1:IGD2"/>
    <mergeCell ref="IFS1:IFS2"/>
    <mergeCell ref="IFT1:IFT2"/>
    <mergeCell ref="IFU1:IFU2"/>
    <mergeCell ref="IFV1:IFV2"/>
    <mergeCell ref="IFW1:IFW2"/>
    <mergeCell ref="IFX1:IFX2"/>
    <mergeCell ref="IFM1:IFM2"/>
    <mergeCell ref="IFN1:IFN2"/>
    <mergeCell ref="IFO1:IFO2"/>
    <mergeCell ref="IFP1:IFP2"/>
    <mergeCell ref="IFQ1:IFQ2"/>
    <mergeCell ref="IFR1:IFR2"/>
    <mergeCell ref="IFG1:IFG2"/>
    <mergeCell ref="IFH1:IFH2"/>
    <mergeCell ref="IFI1:IFI2"/>
    <mergeCell ref="IFJ1:IFJ2"/>
    <mergeCell ref="IFK1:IFK2"/>
    <mergeCell ref="IFL1:IFL2"/>
    <mergeCell ref="IFA1:IFA2"/>
    <mergeCell ref="IFB1:IFB2"/>
    <mergeCell ref="IFC1:IFC2"/>
    <mergeCell ref="IFD1:IFD2"/>
    <mergeCell ref="IFE1:IFE2"/>
    <mergeCell ref="IFF1:IFF2"/>
    <mergeCell ref="IEU1:IEU2"/>
    <mergeCell ref="IEV1:IEV2"/>
    <mergeCell ref="IEW1:IEW2"/>
    <mergeCell ref="IEX1:IEX2"/>
    <mergeCell ref="IEY1:IEY2"/>
    <mergeCell ref="IEZ1:IEZ2"/>
    <mergeCell ref="IEO1:IEO2"/>
    <mergeCell ref="IEP1:IEP2"/>
    <mergeCell ref="IEQ1:IEQ2"/>
    <mergeCell ref="IER1:IER2"/>
    <mergeCell ref="IES1:IES2"/>
    <mergeCell ref="IET1:IET2"/>
    <mergeCell ref="IEI1:IEI2"/>
    <mergeCell ref="IEJ1:IEJ2"/>
    <mergeCell ref="IEK1:IEK2"/>
    <mergeCell ref="IEL1:IEL2"/>
    <mergeCell ref="IEM1:IEM2"/>
    <mergeCell ref="IEN1:IEN2"/>
    <mergeCell ref="IEC1:IEC2"/>
    <mergeCell ref="IED1:IED2"/>
    <mergeCell ref="IEE1:IEE2"/>
    <mergeCell ref="IEF1:IEF2"/>
    <mergeCell ref="IEG1:IEG2"/>
    <mergeCell ref="IEH1:IEH2"/>
    <mergeCell ref="IDW1:IDW2"/>
    <mergeCell ref="IDX1:IDX2"/>
    <mergeCell ref="IDY1:IDY2"/>
    <mergeCell ref="IDZ1:IDZ2"/>
    <mergeCell ref="IEA1:IEA2"/>
    <mergeCell ref="IEB1:IEB2"/>
    <mergeCell ref="IDQ1:IDQ2"/>
    <mergeCell ref="IDR1:IDR2"/>
    <mergeCell ref="IDS1:IDS2"/>
    <mergeCell ref="IDT1:IDT2"/>
    <mergeCell ref="IDU1:IDU2"/>
    <mergeCell ref="IDV1:IDV2"/>
    <mergeCell ref="IDK1:IDK2"/>
    <mergeCell ref="IDL1:IDL2"/>
    <mergeCell ref="IDM1:IDM2"/>
    <mergeCell ref="IDN1:IDN2"/>
    <mergeCell ref="IDO1:IDO2"/>
    <mergeCell ref="IDP1:IDP2"/>
    <mergeCell ref="IDE1:IDE2"/>
    <mergeCell ref="IDF1:IDF2"/>
    <mergeCell ref="IDG1:IDG2"/>
    <mergeCell ref="IDH1:IDH2"/>
    <mergeCell ref="IDI1:IDI2"/>
    <mergeCell ref="IDJ1:IDJ2"/>
    <mergeCell ref="ICY1:ICY2"/>
    <mergeCell ref="ICZ1:ICZ2"/>
    <mergeCell ref="IDA1:IDA2"/>
    <mergeCell ref="IDB1:IDB2"/>
    <mergeCell ref="IDC1:IDC2"/>
    <mergeCell ref="IDD1:IDD2"/>
    <mergeCell ref="ICS1:ICS2"/>
    <mergeCell ref="ICT1:ICT2"/>
    <mergeCell ref="ICU1:ICU2"/>
    <mergeCell ref="ICV1:ICV2"/>
    <mergeCell ref="ICW1:ICW2"/>
    <mergeCell ref="ICX1:ICX2"/>
    <mergeCell ref="ICM1:ICM2"/>
    <mergeCell ref="ICN1:ICN2"/>
    <mergeCell ref="ICO1:ICO2"/>
    <mergeCell ref="ICP1:ICP2"/>
    <mergeCell ref="ICQ1:ICQ2"/>
    <mergeCell ref="ICR1:ICR2"/>
    <mergeCell ref="ICG1:ICG2"/>
    <mergeCell ref="ICH1:ICH2"/>
    <mergeCell ref="ICI1:ICI2"/>
    <mergeCell ref="ICJ1:ICJ2"/>
    <mergeCell ref="ICK1:ICK2"/>
    <mergeCell ref="ICL1:ICL2"/>
    <mergeCell ref="ICA1:ICA2"/>
    <mergeCell ref="ICB1:ICB2"/>
    <mergeCell ref="ICC1:ICC2"/>
    <mergeCell ref="ICD1:ICD2"/>
    <mergeCell ref="ICE1:ICE2"/>
    <mergeCell ref="ICF1:ICF2"/>
    <mergeCell ref="IBU1:IBU2"/>
    <mergeCell ref="IBV1:IBV2"/>
    <mergeCell ref="IBW1:IBW2"/>
    <mergeCell ref="IBX1:IBX2"/>
    <mergeCell ref="IBY1:IBY2"/>
    <mergeCell ref="IBZ1:IBZ2"/>
    <mergeCell ref="IBO1:IBO2"/>
    <mergeCell ref="IBP1:IBP2"/>
    <mergeCell ref="IBQ1:IBQ2"/>
    <mergeCell ref="IBR1:IBR2"/>
    <mergeCell ref="IBS1:IBS2"/>
    <mergeCell ref="IBT1:IBT2"/>
    <mergeCell ref="IBI1:IBI2"/>
    <mergeCell ref="IBJ1:IBJ2"/>
    <mergeCell ref="IBK1:IBK2"/>
    <mergeCell ref="IBL1:IBL2"/>
    <mergeCell ref="IBM1:IBM2"/>
    <mergeCell ref="IBN1:IBN2"/>
    <mergeCell ref="IBC1:IBC2"/>
    <mergeCell ref="IBD1:IBD2"/>
    <mergeCell ref="IBE1:IBE2"/>
    <mergeCell ref="IBF1:IBF2"/>
    <mergeCell ref="IBG1:IBG2"/>
    <mergeCell ref="IBH1:IBH2"/>
    <mergeCell ref="IAW1:IAW2"/>
    <mergeCell ref="IAX1:IAX2"/>
    <mergeCell ref="IAY1:IAY2"/>
    <mergeCell ref="IAZ1:IAZ2"/>
    <mergeCell ref="IBA1:IBA2"/>
    <mergeCell ref="IBB1:IBB2"/>
    <mergeCell ref="IAQ1:IAQ2"/>
    <mergeCell ref="IAR1:IAR2"/>
    <mergeCell ref="IAS1:IAS2"/>
    <mergeCell ref="IAT1:IAT2"/>
    <mergeCell ref="IAU1:IAU2"/>
    <mergeCell ref="IAV1:IAV2"/>
    <mergeCell ref="IAK1:IAK2"/>
    <mergeCell ref="IAL1:IAL2"/>
    <mergeCell ref="IAM1:IAM2"/>
    <mergeCell ref="IAN1:IAN2"/>
    <mergeCell ref="IAO1:IAO2"/>
    <mergeCell ref="IAP1:IAP2"/>
    <mergeCell ref="IAE1:IAE2"/>
    <mergeCell ref="IAF1:IAF2"/>
    <mergeCell ref="IAG1:IAG2"/>
    <mergeCell ref="IAH1:IAH2"/>
    <mergeCell ref="IAI1:IAI2"/>
    <mergeCell ref="IAJ1:IAJ2"/>
    <mergeCell ref="HZY1:HZY2"/>
    <mergeCell ref="HZZ1:HZZ2"/>
    <mergeCell ref="IAA1:IAA2"/>
    <mergeCell ref="IAB1:IAB2"/>
    <mergeCell ref="IAC1:IAC2"/>
    <mergeCell ref="IAD1:IAD2"/>
    <mergeCell ref="HZS1:HZS2"/>
    <mergeCell ref="HZT1:HZT2"/>
    <mergeCell ref="HZU1:HZU2"/>
    <mergeCell ref="HZV1:HZV2"/>
    <mergeCell ref="HZW1:HZW2"/>
    <mergeCell ref="HZX1:HZX2"/>
    <mergeCell ref="HZM1:HZM2"/>
    <mergeCell ref="HZN1:HZN2"/>
    <mergeCell ref="HZO1:HZO2"/>
    <mergeCell ref="HZP1:HZP2"/>
    <mergeCell ref="HZQ1:HZQ2"/>
    <mergeCell ref="HZR1:HZR2"/>
    <mergeCell ref="HZG1:HZG2"/>
    <mergeCell ref="HZH1:HZH2"/>
    <mergeCell ref="HZI1:HZI2"/>
    <mergeCell ref="HZJ1:HZJ2"/>
    <mergeCell ref="HZK1:HZK2"/>
    <mergeCell ref="HZL1:HZL2"/>
    <mergeCell ref="HZA1:HZA2"/>
    <mergeCell ref="HZB1:HZB2"/>
    <mergeCell ref="HZC1:HZC2"/>
    <mergeCell ref="HZD1:HZD2"/>
    <mergeCell ref="HZE1:HZE2"/>
    <mergeCell ref="HZF1:HZF2"/>
    <mergeCell ref="HYU1:HYU2"/>
    <mergeCell ref="HYV1:HYV2"/>
    <mergeCell ref="HYW1:HYW2"/>
    <mergeCell ref="HYX1:HYX2"/>
    <mergeCell ref="HYY1:HYY2"/>
    <mergeCell ref="HYZ1:HYZ2"/>
    <mergeCell ref="HYO1:HYO2"/>
    <mergeCell ref="HYP1:HYP2"/>
    <mergeCell ref="HYQ1:HYQ2"/>
    <mergeCell ref="HYR1:HYR2"/>
    <mergeCell ref="HYS1:HYS2"/>
    <mergeCell ref="HYT1:HYT2"/>
    <mergeCell ref="HYI1:HYI2"/>
    <mergeCell ref="HYJ1:HYJ2"/>
    <mergeCell ref="HYK1:HYK2"/>
    <mergeCell ref="HYL1:HYL2"/>
    <mergeCell ref="HYM1:HYM2"/>
    <mergeCell ref="HYN1:HYN2"/>
    <mergeCell ref="HYC1:HYC2"/>
    <mergeCell ref="HYD1:HYD2"/>
    <mergeCell ref="HYE1:HYE2"/>
    <mergeCell ref="HYF1:HYF2"/>
    <mergeCell ref="HYG1:HYG2"/>
    <mergeCell ref="HYH1:HYH2"/>
    <mergeCell ref="HXW1:HXW2"/>
    <mergeCell ref="HXX1:HXX2"/>
    <mergeCell ref="HXY1:HXY2"/>
    <mergeCell ref="HXZ1:HXZ2"/>
    <mergeCell ref="HYA1:HYA2"/>
    <mergeCell ref="HYB1:HYB2"/>
    <mergeCell ref="HXQ1:HXQ2"/>
    <mergeCell ref="HXR1:HXR2"/>
    <mergeCell ref="HXS1:HXS2"/>
    <mergeCell ref="HXT1:HXT2"/>
    <mergeCell ref="HXU1:HXU2"/>
    <mergeCell ref="HXV1:HXV2"/>
    <mergeCell ref="HXK1:HXK2"/>
    <mergeCell ref="HXL1:HXL2"/>
    <mergeCell ref="HXM1:HXM2"/>
    <mergeCell ref="HXN1:HXN2"/>
    <mergeCell ref="HXO1:HXO2"/>
    <mergeCell ref="HXP1:HXP2"/>
    <mergeCell ref="HXE1:HXE2"/>
    <mergeCell ref="HXF1:HXF2"/>
    <mergeCell ref="HXG1:HXG2"/>
    <mergeCell ref="HXH1:HXH2"/>
    <mergeCell ref="HXI1:HXI2"/>
    <mergeCell ref="HXJ1:HXJ2"/>
    <mergeCell ref="HWY1:HWY2"/>
    <mergeCell ref="HWZ1:HWZ2"/>
    <mergeCell ref="HXA1:HXA2"/>
    <mergeCell ref="HXB1:HXB2"/>
    <mergeCell ref="HXC1:HXC2"/>
    <mergeCell ref="HXD1:HXD2"/>
    <mergeCell ref="HWS1:HWS2"/>
    <mergeCell ref="HWT1:HWT2"/>
    <mergeCell ref="HWU1:HWU2"/>
    <mergeCell ref="HWV1:HWV2"/>
    <mergeCell ref="HWW1:HWW2"/>
    <mergeCell ref="HWX1:HWX2"/>
    <mergeCell ref="HWM1:HWM2"/>
    <mergeCell ref="HWN1:HWN2"/>
    <mergeCell ref="HWO1:HWO2"/>
    <mergeCell ref="HWP1:HWP2"/>
    <mergeCell ref="HWQ1:HWQ2"/>
    <mergeCell ref="HWR1:HWR2"/>
    <mergeCell ref="HWG1:HWG2"/>
    <mergeCell ref="HWH1:HWH2"/>
    <mergeCell ref="HWI1:HWI2"/>
    <mergeCell ref="HWJ1:HWJ2"/>
    <mergeCell ref="HWK1:HWK2"/>
    <mergeCell ref="HWL1:HWL2"/>
    <mergeCell ref="HWA1:HWA2"/>
    <mergeCell ref="HWB1:HWB2"/>
    <mergeCell ref="HWC1:HWC2"/>
    <mergeCell ref="HWD1:HWD2"/>
    <mergeCell ref="HWE1:HWE2"/>
    <mergeCell ref="HWF1:HWF2"/>
    <mergeCell ref="HVU1:HVU2"/>
    <mergeCell ref="HVV1:HVV2"/>
    <mergeCell ref="HVW1:HVW2"/>
    <mergeCell ref="HVX1:HVX2"/>
    <mergeCell ref="HVY1:HVY2"/>
    <mergeCell ref="HVZ1:HVZ2"/>
    <mergeCell ref="HVO1:HVO2"/>
    <mergeCell ref="HVP1:HVP2"/>
    <mergeCell ref="HVQ1:HVQ2"/>
    <mergeCell ref="HVR1:HVR2"/>
    <mergeCell ref="HVS1:HVS2"/>
    <mergeCell ref="HVT1:HVT2"/>
    <mergeCell ref="HVI1:HVI2"/>
    <mergeCell ref="HVJ1:HVJ2"/>
    <mergeCell ref="HVK1:HVK2"/>
    <mergeCell ref="HVL1:HVL2"/>
    <mergeCell ref="HVM1:HVM2"/>
    <mergeCell ref="HVN1:HVN2"/>
    <mergeCell ref="HVC1:HVC2"/>
    <mergeCell ref="HVD1:HVD2"/>
    <mergeCell ref="HVE1:HVE2"/>
    <mergeCell ref="HVF1:HVF2"/>
    <mergeCell ref="HVG1:HVG2"/>
    <mergeCell ref="HVH1:HVH2"/>
    <mergeCell ref="HUW1:HUW2"/>
    <mergeCell ref="HUX1:HUX2"/>
    <mergeCell ref="HUY1:HUY2"/>
    <mergeCell ref="HUZ1:HUZ2"/>
    <mergeCell ref="HVA1:HVA2"/>
    <mergeCell ref="HVB1:HVB2"/>
    <mergeCell ref="HUQ1:HUQ2"/>
    <mergeCell ref="HUR1:HUR2"/>
    <mergeCell ref="HUS1:HUS2"/>
    <mergeCell ref="HUT1:HUT2"/>
    <mergeCell ref="HUU1:HUU2"/>
    <mergeCell ref="HUV1:HUV2"/>
    <mergeCell ref="HUK1:HUK2"/>
    <mergeCell ref="HUL1:HUL2"/>
    <mergeCell ref="HUM1:HUM2"/>
    <mergeCell ref="HUN1:HUN2"/>
    <mergeCell ref="HUO1:HUO2"/>
    <mergeCell ref="HUP1:HUP2"/>
    <mergeCell ref="HUE1:HUE2"/>
    <mergeCell ref="HUF1:HUF2"/>
    <mergeCell ref="HUG1:HUG2"/>
    <mergeCell ref="HUH1:HUH2"/>
    <mergeCell ref="HUI1:HUI2"/>
    <mergeCell ref="HUJ1:HUJ2"/>
    <mergeCell ref="HTY1:HTY2"/>
    <mergeCell ref="HTZ1:HTZ2"/>
    <mergeCell ref="HUA1:HUA2"/>
    <mergeCell ref="HUB1:HUB2"/>
    <mergeCell ref="HUC1:HUC2"/>
    <mergeCell ref="HUD1:HUD2"/>
    <mergeCell ref="HTS1:HTS2"/>
    <mergeCell ref="HTT1:HTT2"/>
    <mergeCell ref="HTU1:HTU2"/>
    <mergeCell ref="HTV1:HTV2"/>
    <mergeCell ref="HTW1:HTW2"/>
    <mergeCell ref="HTX1:HTX2"/>
    <mergeCell ref="HTM1:HTM2"/>
    <mergeCell ref="HTN1:HTN2"/>
    <mergeCell ref="HTO1:HTO2"/>
    <mergeCell ref="HTP1:HTP2"/>
    <mergeCell ref="HTQ1:HTQ2"/>
    <mergeCell ref="HTR1:HTR2"/>
    <mergeCell ref="HTG1:HTG2"/>
    <mergeCell ref="HTH1:HTH2"/>
    <mergeCell ref="HTI1:HTI2"/>
    <mergeCell ref="HTJ1:HTJ2"/>
    <mergeCell ref="HTK1:HTK2"/>
    <mergeCell ref="HTL1:HTL2"/>
    <mergeCell ref="HTA1:HTA2"/>
    <mergeCell ref="HTB1:HTB2"/>
    <mergeCell ref="HTC1:HTC2"/>
    <mergeCell ref="HTD1:HTD2"/>
    <mergeCell ref="HTE1:HTE2"/>
    <mergeCell ref="HTF1:HTF2"/>
    <mergeCell ref="HSU1:HSU2"/>
    <mergeCell ref="HSV1:HSV2"/>
    <mergeCell ref="HSW1:HSW2"/>
    <mergeCell ref="HSX1:HSX2"/>
    <mergeCell ref="HSY1:HSY2"/>
    <mergeCell ref="HSZ1:HSZ2"/>
    <mergeCell ref="HSO1:HSO2"/>
    <mergeCell ref="HSP1:HSP2"/>
    <mergeCell ref="HSQ1:HSQ2"/>
    <mergeCell ref="HSR1:HSR2"/>
    <mergeCell ref="HSS1:HSS2"/>
    <mergeCell ref="HST1:HST2"/>
    <mergeCell ref="HSI1:HSI2"/>
    <mergeCell ref="HSJ1:HSJ2"/>
    <mergeCell ref="HSK1:HSK2"/>
    <mergeCell ref="HSL1:HSL2"/>
    <mergeCell ref="HSM1:HSM2"/>
    <mergeCell ref="HSN1:HSN2"/>
    <mergeCell ref="HSC1:HSC2"/>
    <mergeCell ref="HSD1:HSD2"/>
    <mergeCell ref="HSE1:HSE2"/>
    <mergeCell ref="HSF1:HSF2"/>
    <mergeCell ref="HSG1:HSG2"/>
    <mergeCell ref="HSH1:HSH2"/>
    <mergeCell ref="HRW1:HRW2"/>
    <mergeCell ref="HRX1:HRX2"/>
    <mergeCell ref="HRY1:HRY2"/>
    <mergeCell ref="HRZ1:HRZ2"/>
    <mergeCell ref="HSA1:HSA2"/>
    <mergeCell ref="HSB1:HSB2"/>
    <mergeCell ref="HRQ1:HRQ2"/>
    <mergeCell ref="HRR1:HRR2"/>
    <mergeCell ref="HRS1:HRS2"/>
    <mergeCell ref="HRT1:HRT2"/>
    <mergeCell ref="HRU1:HRU2"/>
    <mergeCell ref="HRV1:HRV2"/>
    <mergeCell ref="HRK1:HRK2"/>
    <mergeCell ref="HRL1:HRL2"/>
    <mergeCell ref="HRM1:HRM2"/>
    <mergeCell ref="HRN1:HRN2"/>
    <mergeCell ref="HRO1:HRO2"/>
    <mergeCell ref="HRP1:HRP2"/>
    <mergeCell ref="HRE1:HRE2"/>
    <mergeCell ref="HRF1:HRF2"/>
    <mergeCell ref="HRG1:HRG2"/>
    <mergeCell ref="HRH1:HRH2"/>
    <mergeCell ref="HRI1:HRI2"/>
    <mergeCell ref="HRJ1:HRJ2"/>
    <mergeCell ref="HQY1:HQY2"/>
    <mergeCell ref="HQZ1:HQZ2"/>
    <mergeCell ref="HRA1:HRA2"/>
    <mergeCell ref="HRB1:HRB2"/>
    <mergeCell ref="HRC1:HRC2"/>
    <mergeCell ref="HRD1:HRD2"/>
    <mergeCell ref="HQS1:HQS2"/>
    <mergeCell ref="HQT1:HQT2"/>
    <mergeCell ref="HQU1:HQU2"/>
    <mergeCell ref="HQV1:HQV2"/>
    <mergeCell ref="HQW1:HQW2"/>
    <mergeCell ref="HQX1:HQX2"/>
    <mergeCell ref="HQM1:HQM2"/>
    <mergeCell ref="HQN1:HQN2"/>
    <mergeCell ref="HQO1:HQO2"/>
    <mergeCell ref="HQP1:HQP2"/>
    <mergeCell ref="HQQ1:HQQ2"/>
    <mergeCell ref="HQR1:HQR2"/>
    <mergeCell ref="HQG1:HQG2"/>
    <mergeCell ref="HQH1:HQH2"/>
    <mergeCell ref="HQI1:HQI2"/>
    <mergeCell ref="HQJ1:HQJ2"/>
    <mergeCell ref="HQK1:HQK2"/>
    <mergeCell ref="HQL1:HQL2"/>
    <mergeCell ref="HQA1:HQA2"/>
    <mergeCell ref="HQB1:HQB2"/>
    <mergeCell ref="HQC1:HQC2"/>
    <mergeCell ref="HQD1:HQD2"/>
    <mergeCell ref="HQE1:HQE2"/>
    <mergeCell ref="HQF1:HQF2"/>
    <mergeCell ref="HPU1:HPU2"/>
    <mergeCell ref="HPV1:HPV2"/>
    <mergeCell ref="HPW1:HPW2"/>
    <mergeCell ref="HPX1:HPX2"/>
    <mergeCell ref="HPY1:HPY2"/>
    <mergeCell ref="HPZ1:HPZ2"/>
    <mergeCell ref="HPO1:HPO2"/>
    <mergeCell ref="HPP1:HPP2"/>
    <mergeCell ref="HPQ1:HPQ2"/>
    <mergeCell ref="HPR1:HPR2"/>
    <mergeCell ref="HPS1:HPS2"/>
    <mergeCell ref="HPT1:HPT2"/>
    <mergeCell ref="HPI1:HPI2"/>
    <mergeCell ref="HPJ1:HPJ2"/>
    <mergeCell ref="HPK1:HPK2"/>
    <mergeCell ref="HPL1:HPL2"/>
    <mergeCell ref="HPM1:HPM2"/>
    <mergeCell ref="HPN1:HPN2"/>
    <mergeCell ref="HPC1:HPC2"/>
    <mergeCell ref="HPD1:HPD2"/>
    <mergeCell ref="HPE1:HPE2"/>
    <mergeCell ref="HPF1:HPF2"/>
    <mergeCell ref="HPG1:HPG2"/>
    <mergeCell ref="HPH1:HPH2"/>
    <mergeCell ref="HOW1:HOW2"/>
    <mergeCell ref="HOX1:HOX2"/>
    <mergeCell ref="HOY1:HOY2"/>
    <mergeCell ref="HOZ1:HOZ2"/>
    <mergeCell ref="HPA1:HPA2"/>
    <mergeCell ref="HPB1:HPB2"/>
    <mergeCell ref="HOQ1:HOQ2"/>
    <mergeCell ref="HOR1:HOR2"/>
    <mergeCell ref="HOS1:HOS2"/>
    <mergeCell ref="HOT1:HOT2"/>
    <mergeCell ref="HOU1:HOU2"/>
    <mergeCell ref="HOV1:HOV2"/>
    <mergeCell ref="HOK1:HOK2"/>
    <mergeCell ref="HOL1:HOL2"/>
    <mergeCell ref="HOM1:HOM2"/>
    <mergeCell ref="HON1:HON2"/>
    <mergeCell ref="HOO1:HOO2"/>
    <mergeCell ref="HOP1:HOP2"/>
    <mergeCell ref="HOE1:HOE2"/>
    <mergeCell ref="HOF1:HOF2"/>
    <mergeCell ref="HOG1:HOG2"/>
    <mergeCell ref="HOH1:HOH2"/>
    <mergeCell ref="HOI1:HOI2"/>
    <mergeCell ref="HOJ1:HOJ2"/>
    <mergeCell ref="HNY1:HNY2"/>
    <mergeCell ref="HNZ1:HNZ2"/>
    <mergeCell ref="HOA1:HOA2"/>
    <mergeCell ref="HOB1:HOB2"/>
    <mergeCell ref="HOC1:HOC2"/>
    <mergeCell ref="HOD1:HOD2"/>
    <mergeCell ref="HNS1:HNS2"/>
    <mergeCell ref="HNT1:HNT2"/>
    <mergeCell ref="HNU1:HNU2"/>
    <mergeCell ref="HNV1:HNV2"/>
    <mergeCell ref="HNW1:HNW2"/>
    <mergeCell ref="HNX1:HNX2"/>
    <mergeCell ref="HNM1:HNM2"/>
    <mergeCell ref="HNN1:HNN2"/>
    <mergeCell ref="HNO1:HNO2"/>
    <mergeCell ref="HNP1:HNP2"/>
    <mergeCell ref="HNQ1:HNQ2"/>
    <mergeCell ref="HNR1:HNR2"/>
    <mergeCell ref="HNG1:HNG2"/>
    <mergeCell ref="HNH1:HNH2"/>
    <mergeCell ref="HNI1:HNI2"/>
    <mergeCell ref="HNJ1:HNJ2"/>
    <mergeCell ref="HNK1:HNK2"/>
    <mergeCell ref="HNL1:HNL2"/>
    <mergeCell ref="HNA1:HNA2"/>
    <mergeCell ref="HNB1:HNB2"/>
    <mergeCell ref="HNC1:HNC2"/>
    <mergeCell ref="HND1:HND2"/>
    <mergeCell ref="HNE1:HNE2"/>
    <mergeCell ref="HNF1:HNF2"/>
    <mergeCell ref="HMU1:HMU2"/>
    <mergeCell ref="HMV1:HMV2"/>
    <mergeCell ref="HMW1:HMW2"/>
    <mergeCell ref="HMX1:HMX2"/>
    <mergeCell ref="HMY1:HMY2"/>
    <mergeCell ref="HMZ1:HMZ2"/>
    <mergeCell ref="HMO1:HMO2"/>
    <mergeCell ref="HMP1:HMP2"/>
    <mergeCell ref="HMQ1:HMQ2"/>
    <mergeCell ref="HMR1:HMR2"/>
    <mergeCell ref="HMS1:HMS2"/>
    <mergeCell ref="HMT1:HMT2"/>
    <mergeCell ref="HMI1:HMI2"/>
    <mergeCell ref="HMJ1:HMJ2"/>
    <mergeCell ref="HMK1:HMK2"/>
    <mergeCell ref="HML1:HML2"/>
    <mergeCell ref="HMM1:HMM2"/>
    <mergeCell ref="HMN1:HMN2"/>
    <mergeCell ref="HMC1:HMC2"/>
    <mergeCell ref="HMD1:HMD2"/>
    <mergeCell ref="HME1:HME2"/>
    <mergeCell ref="HMF1:HMF2"/>
    <mergeCell ref="HMG1:HMG2"/>
    <mergeCell ref="HMH1:HMH2"/>
    <mergeCell ref="HLW1:HLW2"/>
    <mergeCell ref="HLX1:HLX2"/>
    <mergeCell ref="HLY1:HLY2"/>
    <mergeCell ref="HLZ1:HLZ2"/>
    <mergeCell ref="HMA1:HMA2"/>
    <mergeCell ref="HMB1:HMB2"/>
    <mergeCell ref="HLQ1:HLQ2"/>
    <mergeCell ref="HLR1:HLR2"/>
    <mergeCell ref="HLS1:HLS2"/>
    <mergeCell ref="HLT1:HLT2"/>
    <mergeCell ref="HLU1:HLU2"/>
    <mergeCell ref="HLV1:HLV2"/>
    <mergeCell ref="HLK1:HLK2"/>
    <mergeCell ref="HLL1:HLL2"/>
    <mergeCell ref="HLM1:HLM2"/>
    <mergeCell ref="HLN1:HLN2"/>
    <mergeCell ref="HLO1:HLO2"/>
    <mergeCell ref="HLP1:HLP2"/>
    <mergeCell ref="HLE1:HLE2"/>
    <mergeCell ref="HLF1:HLF2"/>
    <mergeCell ref="HLG1:HLG2"/>
    <mergeCell ref="HLH1:HLH2"/>
    <mergeCell ref="HLI1:HLI2"/>
    <mergeCell ref="HLJ1:HLJ2"/>
    <mergeCell ref="HKY1:HKY2"/>
    <mergeCell ref="HKZ1:HKZ2"/>
    <mergeCell ref="HLA1:HLA2"/>
    <mergeCell ref="HLB1:HLB2"/>
    <mergeCell ref="HLC1:HLC2"/>
    <mergeCell ref="HLD1:HLD2"/>
    <mergeCell ref="HKS1:HKS2"/>
    <mergeCell ref="HKT1:HKT2"/>
    <mergeCell ref="HKU1:HKU2"/>
    <mergeCell ref="HKV1:HKV2"/>
    <mergeCell ref="HKW1:HKW2"/>
    <mergeCell ref="HKX1:HKX2"/>
    <mergeCell ref="HKM1:HKM2"/>
    <mergeCell ref="HKN1:HKN2"/>
    <mergeCell ref="HKO1:HKO2"/>
    <mergeCell ref="HKP1:HKP2"/>
    <mergeCell ref="HKQ1:HKQ2"/>
    <mergeCell ref="HKR1:HKR2"/>
    <mergeCell ref="HKG1:HKG2"/>
    <mergeCell ref="HKH1:HKH2"/>
    <mergeCell ref="HKI1:HKI2"/>
    <mergeCell ref="HKJ1:HKJ2"/>
    <mergeCell ref="HKK1:HKK2"/>
    <mergeCell ref="HKL1:HKL2"/>
    <mergeCell ref="HKA1:HKA2"/>
    <mergeCell ref="HKB1:HKB2"/>
    <mergeCell ref="HKC1:HKC2"/>
    <mergeCell ref="HKD1:HKD2"/>
    <mergeCell ref="HKE1:HKE2"/>
    <mergeCell ref="HKF1:HKF2"/>
    <mergeCell ref="HJU1:HJU2"/>
    <mergeCell ref="HJV1:HJV2"/>
    <mergeCell ref="HJW1:HJW2"/>
    <mergeCell ref="HJX1:HJX2"/>
    <mergeCell ref="HJY1:HJY2"/>
    <mergeCell ref="HJZ1:HJZ2"/>
    <mergeCell ref="HJO1:HJO2"/>
    <mergeCell ref="HJP1:HJP2"/>
    <mergeCell ref="HJQ1:HJQ2"/>
    <mergeCell ref="HJR1:HJR2"/>
    <mergeCell ref="HJS1:HJS2"/>
    <mergeCell ref="HJT1:HJT2"/>
    <mergeCell ref="HJI1:HJI2"/>
    <mergeCell ref="HJJ1:HJJ2"/>
    <mergeCell ref="HJK1:HJK2"/>
    <mergeCell ref="HJL1:HJL2"/>
    <mergeCell ref="HJM1:HJM2"/>
    <mergeCell ref="HJN1:HJN2"/>
    <mergeCell ref="HJC1:HJC2"/>
    <mergeCell ref="HJD1:HJD2"/>
    <mergeCell ref="HJE1:HJE2"/>
    <mergeCell ref="HJF1:HJF2"/>
    <mergeCell ref="HJG1:HJG2"/>
    <mergeCell ref="HJH1:HJH2"/>
    <mergeCell ref="HIW1:HIW2"/>
    <mergeCell ref="HIX1:HIX2"/>
    <mergeCell ref="HIY1:HIY2"/>
    <mergeCell ref="HIZ1:HIZ2"/>
    <mergeCell ref="HJA1:HJA2"/>
    <mergeCell ref="HJB1:HJB2"/>
    <mergeCell ref="HIQ1:HIQ2"/>
    <mergeCell ref="HIR1:HIR2"/>
    <mergeCell ref="HIS1:HIS2"/>
    <mergeCell ref="HIT1:HIT2"/>
    <mergeCell ref="HIU1:HIU2"/>
    <mergeCell ref="HIV1:HIV2"/>
    <mergeCell ref="HIK1:HIK2"/>
    <mergeCell ref="HIL1:HIL2"/>
    <mergeCell ref="HIM1:HIM2"/>
    <mergeCell ref="HIN1:HIN2"/>
    <mergeCell ref="HIO1:HIO2"/>
    <mergeCell ref="HIP1:HIP2"/>
    <mergeCell ref="HIE1:HIE2"/>
    <mergeCell ref="HIF1:HIF2"/>
    <mergeCell ref="HIG1:HIG2"/>
    <mergeCell ref="HIH1:HIH2"/>
    <mergeCell ref="HII1:HII2"/>
    <mergeCell ref="HIJ1:HIJ2"/>
    <mergeCell ref="HHY1:HHY2"/>
    <mergeCell ref="HHZ1:HHZ2"/>
    <mergeCell ref="HIA1:HIA2"/>
    <mergeCell ref="HIB1:HIB2"/>
    <mergeCell ref="HIC1:HIC2"/>
    <mergeCell ref="HID1:HID2"/>
    <mergeCell ref="HHS1:HHS2"/>
    <mergeCell ref="HHT1:HHT2"/>
    <mergeCell ref="HHU1:HHU2"/>
    <mergeCell ref="HHV1:HHV2"/>
    <mergeCell ref="HHW1:HHW2"/>
    <mergeCell ref="HHX1:HHX2"/>
    <mergeCell ref="HHM1:HHM2"/>
    <mergeCell ref="HHN1:HHN2"/>
    <mergeCell ref="HHO1:HHO2"/>
    <mergeCell ref="HHP1:HHP2"/>
    <mergeCell ref="HHQ1:HHQ2"/>
    <mergeCell ref="HHR1:HHR2"/>
    <mergeCell ref="HHG1:HHG2"/>
    <mergeCell ref="HHH1:HHH2"/>
    <mergeCell ref="HHI1:HHI2"/>
    <mergeCell ref="HHJ1:HHJ2"/>
    <mergeCell ref="HHK1:HHK2"/>
    <mergeCell ref="HHL1:HHL2"/>
    <mergeCell ref="HHA1:HHA2"/>
    <mergeCell ref="HHB1:HHB2"/>
    <mergeCell ref="HHC1:HHC2"/>
    <mergeCell ref="HHD1:HHD2"/>
    <mergeCell ref="HHE1:HHE2"/>
    <mergeCell ref="HHF1:HHF2"/>
    <mergeCell ref="HGU1:HGU2"/>
    <mergeCell ref="HGV1:HGV2"/>
    <mergeCell ref="HGW1:HGW2"/>
    <mergeCell ref="HGX1:HGX2"/>
    <mergeCell ref="HGY1:HGY2"/>
    <mergeCell ref="HGZ1:HGZ2"/>
    <mergeCell ref="HGO1:HGO2"/>
    <mergeCell ref="HGP1:HGP2"/>
    <mergeCell ref="HGQ1:HGQ2"/>
    <mergeCell ref="HGR1:HGR2"/>
    <mergeCell ref="HGS1:HGS2"/>
    <mergeCell ref="HGT1:HGT2"/>
    <mergeCell ref="HGI1:HGI2"/>
    <mergeCell ref="HGJ1:HGJ2"/>
    <mergeCell ref="HGK1:HGK2"/>
    <mergeCell ref="HGL1:HGL2"/>
    <mergeCell ref="HGM1:HGM2"/>
    <mergeCell ref="HGN1:HGN2"/>
    <mergeCell ref="HGC1:HGC2"/>
    <mergeCell ref="HGD1:HGD2"/>
    <mergeCell ref="HGE1:HGE2"/>
    <mergeCell ref="HGF1:HGF2"/>
    <mergeCell ref="HGG1:HGG2"/>
    <mergeCell ref="HGH1:HGH2"/>
    <mergeCell ref="HFW1:HFW2"/>
    <mergeCell ref="HFX1:HFX2"/>
    <mergeCell ref="HFY1:HFY2"/>
    <mergeCell ref="HFZ1:HFZ2"/>
    <mergeCell ref="HGA1:HGA2"/>
    <mergeCell ref="HGB1:HGB2"/>
    <mergeCell ref="HFQ1:HFQ2"/>
    <mergeCell ref="HFR1:HFR2"/>
    <mergeCell ref="HFS1:HFS2"/>
    <mergeCell ref="HFT1:HFT2"/>
    <mergeCell ref="HFU1:HFU2"/>
    <mergeCell ref="HFV1:HFV2"/>
    <mergeCell ref="HFK1:HFK2"/>
    <mergeCell ref="HFL1:HFL2"/>
    <mergeCell ref="HFM1:HFM2"/>
    <mergeCell ref="HFN1:HFN2"/>
    <mergeCell ref="HFO1:HFO2"/>
    <mergeCell ref="HFP1:HFP2"/>
    <mergeCell ref="HFE1:HFE2"/>
    <mergeCell ref="HFF1:HFF2"/>
    <mergeCell ref="HFG1:HFG2"/>
    <mergeCell ref="HFH1:HFH2"/>
    <mergeCell ref="HFI1:HFI2"/>
    <mergeCell ref="HFJ1:HFJ2"/>
    <mergeCell ref="HEY1:HEY2"/>
    <mergeCell ref="HEZ1:HEZ2"/>
    <mergeCell ref="HFA1:HFA2"/>
    <mergeCell ref="HFB1:HFB2"/>
    <mergeCell ref="HFC1:HFC2"/>
    <mergeCell ref="HFD1:HFD2"/>
    <mergeCell ref="HES1:HES2"/>
    <mergeCell ref="HET1:HET2"/>
    <mergeCell ref="HEU1:HEU2"/>
    <mergeCell ref="HEV1:HEV2"/>
    <mergeCell ref="HEW1:HEW2"/>
    <mergeCell ref="HEX1:HEX2"/>
    <mergeCell ref="HEM1:HEM2"/>
    <mergeCell ref="HEN1:HEN2"/>
    <mergeCell ref="HEO1:HEO2"/>
    <mergeCell ref="HEP1:HEP2"/>
    <mergeCell ref="HEQ1:HEQ2"/>
    <mergeCell ref="HER1:HER2"/>
    <mergeCell ref="HEG1:HEG2"/>
    <mergeCell ref="HEH1:HEH2"/>
    <mergeCell ref="HEI1:HEI2"/>
    <mergeCell ref="HEJ1:HEJ2"/>
    <mergeCell ref="HEK1:HEK2"/>
    <mergeCell ref="HEL1:HEL2"/>
    <mergeCell ref="HEA1:HEA2"/>
    <mergeCell ref="HEB1:HEB2"/>
    <mergeCell ref="HEC1:HEC2"/>
    <mergeCell ref="HED1:HED2"/>
    <mergeCell ref="HEE1:HEE2"/>
    <mergeCell ref="HEF1:HEF2"/>
    <mergeCell ref="HDU1:HDU2"/>
    <mergeCell ref="HDV1:HDV2"/>
    <mergeCell ref="HDW1:HDW2"/>
    <mergeCell ref="HDX1:HDX2"/>
    <mergeCell ref="HDY1:HDY2"/>
    <mergeCell ref="HDZ1:HDZ2"/>
    <mergeCell ref="HDO1:HDO2"/>
    <mergeCell ref="HDP1:HDP2"/>
    <mergeCell ref="HDQ1:HDQ2"/>
    <mergeCell ref="HDR1:HDR2"/>
    <mergeCell ref="HDS1:HDS2"/>
    <mergeCell ref="HDT1:HDT2"/>
    <mergeCell ref="HDI1:HDI2"/>
    <mergeCell ref="HDJ1:HDJ2"/>
    <mergeCell ref="HDK1:HDK2"/>
    <mergeCell ref="HDL1:HDL2"/>
    <mergeCell ref="HDM1:HDM2"/>
    <mergeCell ref="HDN1:HDN2"/>
    <mergeCell ref="HDC1:HDC2"/>
    <mergeCell ref="HDD1:HDD2"/>
    <mergeCell ref="HDE1:HDE2"/>
    <mergeCell ref="HDF1:HDF2"/>
    <mergeCell ref="HDG1:HDG2"/>
    <mergeCell ref="HDH1:HDH2"/>
    <mergeCell ref="HCW1:HCW2"/>
    <mergeCell ref="HCX1:HCX2"/>
    <mergeCell ref="HCY1:HCY2"/>
    <mergeCell ref="HCZ1:HCZ2"/>
    <mergeCell ref="HDA1:HDA2"/>
    <mergeCell ref="HDB1:HDB2"/>
    <mergeCell ref="HCQ1:HCQ2"/>
    <mergeCell ref="HCR1:HCR2"/>
    <mergeCell ref="HCS1:HCS2"/>
    <mergeCell ref="HCT1:HCT2"/>
    <mergeCell ref="HCU1:HCU2"/>
    <mergeCell ref="HCV1:HCV2"/>
    <mergeCell ref="HCK1:HCK2"/>
    <mergeCell ref="HCL1:HCL2"/>
    <mergeCell ref="HCM1:HCM2"/>
    <mergeCell ref="HCN1:HCN2"/>
    <mergeCell ref="HCO1:HCO2"/>
    <mergeCell ref="HCP1:HCP2"/>
    <mergeCell ref="HCE1:HCE2"/>
    <mergeCell ref="HCF1:HCF2"/>
    <mergeCell ref="HCG1:HCG2"/>
    <mergeCell ref="HCH1:HCH2"/>
    <mergeCell ref="HCI1:HCI2"/>
    <mergeCell ref="HCJ1:HCJ2"/>
    <mergeCell ref="HBY1:HBY2"/>
    <mergeCell ref="HBZ1:HBZ2"/>
    <mergeCell ref="HCA1:HCA2"/>
    <mergeCell ref="HCB1:HCB2"/>
    <mergeCell ref="HCC1:HCC2"/>
    <mergeCell ref="HCD1:HCD2"/>
    <mergeCell ref="HBS1:HBS2"/>
    <mergeCell ref="HBT1:HBT2"/>
    <mergeCell ref="HBU1:HBU2"/>
    <mergeCell ref="HBV1:HBV2"/>
    <mergeCell ref="HBW1:HBW2"/>
    <mergeCell ref="HBX1:HBX2"/>
    <mergeCell ref="HBM1:HBM2"/>
    <mergeCell ref="HBN1:HBN2"/>
    <mergeCell ref="HBO1:HBO2"/>
    <mergeCell ref="HBP1:HBP2"/>
    <mergeCell ref="HBQ1:HBQ2"/>
    <mergeCell ref="HBR1:HBR2"/>
    <mergeCell ref="HBG1:HBG2"/>
    <mergeCell ref="HBH1:HBH2"/>
    <mergeCell ref="HBI1:HBI2"/>
    <mergeCell ref="HBJ1:HBJ2"/>
    <mergeCell ref="HBK1:HBK2"/>
    <mergeCell ref="HBL1:HBL2"/>
    <mergeCell ref="HBA1:HBA2"/>
    <mergeCell ref="HBB1:HBB2"/>
    <mergeCell ref="HBC1:HBC2"/>
    <mergeCell ref="HBD1:HBD2"/>
    <mergeCell ref="HBE1:HBE2"/>
    <mergeCell ref="HBF1:HBF2"/>
    <mergeCell ref="HAU1:HAU2"/>
    <mergeCell ref="HAV1:HAV2"/>
    <mergeCell ref="HAW1:HAW2"/>
    <mergeCell ref="HAX1:HAX2"/>
    <mergeCell ref="HAY1:HAY2"/>
    <mergeCell ref="HAZ1:HAZ2"/>
    <mergeCell ref="HAO1:HAO2"/>
    <mergeCell ref="HAP1:HAP2"/>
    <mergeCell ref="HAQ1:HAQ2"/>
    <mergeCell ref="HAR1:HAR2"/>
    <mergeCell ref="HAS1:HAS2"/>
    <mergeCell ref="HAT1:HAT2"/>
    <mergeCell ref="HAI1:HAI2"/>
    <mergeCell ref="HAJ1:HAJ2"/>
    <mergeCell ref="HAK1:HAK2"/>
    <mergeCell ref="HAL1:HAL2"/>
    <mergeCell ref="HAM1:HAM2"/>
    <mergeCell ref="HAN1:HAN2"/>
    <mergeCell ref="HAC1:HAC2"/>
    <mergeCell ref="HAD1:HAD2"/>
    <mergeCell ref="HAE1:HAE2"/>
    <mergeCell ref="HAF1:HAF2"/>
    <mergeCell ref="HAG1:HAG2"/>
    <mergeCell ref="HAH1:HAH2"/>
    <mergeCell ref="GZW1:GZW2"/>
    <mergeCell ref="GZX1:GZX2"/>
    <mergeCell ref="GZY1:GZY2"/>
    <mergeCell ref="GZZ1:GZZ2"/>
    <mergeCell ref="HAA1:HAA2"/>
    <mergeCell ref="HAB1:HAB2"/>
    <mergeCell ref="GZQ1:GZQ2"/>
    <mergeCell ref="GZR1:GZR2"/>
    <mergeCell ref="GZS1:GZS2"/>
    <mergeCell ref="GZT1:GZT2"/>
    <mergeCell ref="GZU1:GZU2"/>
    <mergeCell ref="GZV1:GZV2"/>
    <mergeCell ref="GZK1:GZK2"/>
    <mergeCell ref="GZL1:GZL2"/>
    <mergeCell ref="GZM1:GZM2"/>
    <mergeCell ref="GZN1:GZN2"/>
    <mergeCell ref="GZO1:GZO2"/>
    <mergeCell ref="GZP1:GZP2"/>
    <mergeCell ref="GZE1:GZE2"/>
    <mergeCell ref="GZF1:GZF2"/>
    <mergeCell ref="GZG1:GZG2"/>
    <mergeCell ref="GZH1:GZH2"/>
    <mergeCell ref="GZI1:GZI2"/>
    <mergeCell ref="GZJ1:GZJ2"/>
    <mergeCell ref="GYY1:GYY2"/>
    <mergeCell ref="GYZ1:GYZ2"/>
    <mergeCell ref="GZA1:GZA2"/>
    <mergeCell ref="GZB1:GZB2"/>
    <mergeCell ref="GZC1:GZC2"/>
    <mergeCell ref="GZD1:GZD2"/>
    <mergeCell ref="GYS1:GYS2"/>
    <mergeCell ref="GYT1:GYT2"/>
    <mergeCell ref="GYU1:GYU2"/>
    <mergeCell ref="GYV1:GYV2"/>
    <mergeCell ref="GYW1:GYW2"/>
    <mergeCell ref="GYX1:GYX2"/>
    <mergeCell ref="GYM1:GYM2"/>
    <mergeCell ref="GYN1:GYN2"/>
    <mergeCell ref="GYO1:GYO2"/>
    <mergeCell ref="GYP1:GYP2"/>
    <mergeCell ref="GYQ1:GYQ2"/>
    <mergeCell ref="GYR1:GYR2"/>
    <mergeCell ref="GYG1:GYG2"/>
    <mergeCell ref="GYH1:GYH2"/>
    <mergeCell ref="GYI1:GYI2"/>
    <mergeCell ref="GYJ1:GYJ2"/>
    <mergeCell ref="GYK1:GYK2"/>
    <mergeCell ref="GYL1:GYL2"/>
    <mergeCell ref="GYA1:GYA2"/>
    <mergeCell ref="GYB1:GYB2"/>
    <mergeCell ref="GYC1:GYC2"/>
    <mergeCell ref="GYD1:GYD2"/>
    <mergeCell ref="GYE1:GYE2"/>
    <mergeCell ref="GYF1:GYF2"/>
    <mergeCell ref="GXU1:GXU2"/>
    <mergeCell ref="GXV1:GXV2"/>
    <mergeCell ref="GXW1:GXW2"/>
    <mergeCell ref="GXX1:GXX2"/>
    <mergeCell ref="GXY1:GXY2"/>
    <mergeCell ref="GXZ1:GXZ2"/>
    <mergeCell ref="GXO1:GXO2"/>
    <mergeCell ref="GXP1:GXP2"/>
    <mergeCell ref="GXQ1:GXQ2"/>
    <mergeCell ref="GXR1:GXR2"/>
    <mergeCell ref="GXS1:GXS2"/>
    <mergeCell ref="GXT1:GXT2"/>
    <mergeCell ref="GXI1:GXI2"/>
    <mergeCell ref="GXJ1:GXJ2"/>
    <mergeCell ref="GXK1:GXK2"/>
    <mergeCell ref="GXL1:GXL2"/>
    <mergeCell ref="GXM1:GXM2"/>
    <mergeCell ref="GXN1:GXN2"/>
    <mergeCell ref="GXC1:GXC2"/>
    <mergeCell ref="GXD1:GXD2"/>
    <mergeCell ref="GXE1:GXE2"/>
    <mergeCell ref="GXF1:GXF2"/>
    <mergeCell ref="GXG1:GXG2"/>
    <mergeCell ref="GXH1:GXH2"/>
    <mergeCell ref="GWW1:GWW2"/>
    <mergeCell ref="GWX1:GWX2"/>
    <mergeCell ref="GWY1:GWY2"/>
    <mergeCell ref="GWZ1:GWZ2"/>
    <mergeCell ref="GXA1:GXA2"/>
    <mergeCell ref="GXB1:GXB2"/>
    <mergeCell ref="GWQ1:GWQ2"/>
    <mergeCell ref="GWR1:GWR2"/>
    <mergeCell ref="GWS1:GWS2"/>
    <mergeCell ref="GWT1:GWT2"/>
    <mergeCell ref="GWU1:GWU2"/>
    <mergeCell ref="GWV1:GWV2"/>
    <mergeCell ref="GWK1:GWK2"/>
    <mergeCell ref="GWL1:GWL2"/>
    <mergeCell ref="GWM1:GWM2"/>
    <mergeCell ref="GWN1:GWN2"/>
    <mergeCell ref="GWO1:GWO2"/>
    <mergeCell ref="GWP1:GWP2"/>
    <mergeCell ref="GWE1:GWE2"/>
    <mergeCell ref="GWF1:GWF2"/>
    <mergeCell ref="GWG1:GWG2"/>
    <mergeCell ref="GWH1:GWH2"/>
    <mergeCell ref="GWI1:GWI2"/>
    <mergeCell ref="GWJ1:GWJ2"/>
    <mergeCell ref="GVY1:GVY2"/>
    <mergeCell ref="GVZ1:GVZ2"/>
    <mergeCell ref="GWA1:GWA2"/>
    <mergeCell ref="GWB1:GWB2"/>
    <mergeCell ref="GWC1:GWC2"/>
    <mergeCell ref="GWD1:GWD2"/>
    <mergeCell ref="GVS1:GVS2"/>
    <mergeCell ref="GVT1:GVT2"/>
    <mergeCell ref="GVU1:GVU2"/>
    <mergeCell ref="GVV1:GVV2"/>
    <mergeCell ref="GVW1:GVW2"/>
    <mergeCell ref="GVX1:GVX2"/>
    <mergeCell ref="GVM1:GVM2"/>
    <mergeCell ref="GVN1:GVN2"/>
    <mergeCell ref="GVO1:GVO2"/>
    <mergeCell ref="GVP1:GVP2"/>
    <mergeCell ref="GVQ1:GVQ2"/>
    <mergeCell ref="GVR1:GVR2"/>
    <mergeCell ref="GVG1:GVG2"/>
    <mergeCell ref="GVH1:GVH2"/>
    <mergeCell ref="GVI1:GVI2"/>
    <mergeCell ref="GVJ1:GVJ2"/>
    <mergeCell ref="GVK1:GVK2"/>
    <mergeCell ref="GVL1:GVL2"/>
    <mergeCell ref="GVA1:GVA2"/>
    <mergeCell ref="GVB1:GVB2"/>
    <mergeCell ref="GVC1:GVC2"/>
    <mergeCell ref="GVD1:GVD2"/>
    <mergeCell ref="GVE1:GVE2"/>
    <mergeCell ref="GVF1:GVF2"/>
    <mergeCell ref="GUU1:GUU2"/>
    <mergeCell ref="GUV1:GUV2"/>
    <mergeCell ref="GUW1:GUW2"/>
    <mergeCell ref="GUX1:GUX2"/>
    <mergeCell ref="GUY1:GUY2"/>
    <mergeCell ref="GUZ1:GUZ2"/>
    <mergeCell ref="GUO1:GUO2"/>
    <mergeCell ref="GUP1:GUP2"/>
    <mergeCell ref="GUQ1:GUQ2"/>
    <mergeCell ref="GUR1:GUR2"/>
    <mergeCell ref="GUS1:GUS2"/>
    <mergeCell ref="GUT1:GUT2"/>
    <mergeCell ref="GUI1:GUI2"/>
    <mergeCell ref="GUJ1:GUJ2"/>
    <mergeCell ref="GUK1:GUK2"/>
    <mergeCell ref="GUL1:GUL2"/>
    <mergeCell ref="GUM1:GUM2"/>
    <mergeCell ref="GUN1:GUN2"/>
    <mergeCell ref="GUC1:GUC2"/>
    <mergeCell ref="GUD1:GUD2"/>
    <mergeCell ref="GUE1:GUE2"/>
    <mergeCell ref="GUF1:GUF2"/>
    <mergeCell ref="GUG1:GUG2"/>
    <mergeCell ref="GUH1:GUH2"/>
    <mergeCell ref="GTW1:GTW2"/>
    <mergeCell ref="GTX1:GTX2"/>
    <mergeCell ref="GTY1:GTY2"/>
    <mergeCell ref="GTZ1:GTZ2"/>
    <mergeCell ref="GUA1:GUA2"/>
    <mergeCell ref="GUB1:GUB2"/>
    <mergeCell ref="GTQ1:GTQ2"/>
    <mergeCell ref="GTR1:GTR2"/>
    <mergeCell ref="GTS1:GTS2"/>
    <mergeCell ref="GTT1:GTT2"/>
    <mergeCell ref="GTU1:GTU2"/>
    <mergeCell ref="GTV1:GTV2"/>
    <mergeCell ref="GTK1:GTK2"/>
    <mergeCell ref="GTL1:GTL2"/>
    <mergeCell ref="GTM1:GTM2"/>
    <mergeCell ref="GTN1:GTN2"/>
    <mergeCell ref="GTO1:GTO2"/>
    <mergeCell ref="GTP1:GTP2"/>
    <mergeCell ref="GTE1:GTE2"/>
    <mergeCell ref="GTF1:GTF2"/>
    <mergeCell ref="GTG1:GTG2"/>
    <mergeCell ref="GTH1:GTH2"/>
    <mergeCell ref="GTI1:GTI2"/>
    <mergeCell ref="GTJ1:GTJ2"/>
    <mergeCell ref="GSY1:GSY2"/>
    <mergeCell ref="GSZ1:GSZ2"/>
    <mergeCell ref="GTA1:GTA2"/>
    <mergeCell ref="GTB1:GTB2"/>
    <mergeCell ref="GTC1:GTC2"/>
    <mergeCell ref="GTD1:GTD2"/>
    <mergeCell ref="GSS1:GSS2"/>
    <mergeCell ref="GST1:GST2"/>
    <mergeCell ref="GSU1:GSU2"/>
    <mergeCell ref="GSV1:GSV2"/>
    <mergeCell ref="GSW1:GSW2"/>
    <mergeCell ref="GSX1:GSX2"/>
    <mergeCell ref="GSM1:GSM2"/>
    <mergeCell ref="GSN1:GSN2"/>
    <mergeCell ref="GSO1:GSO2"/>
    <mergeCell ref="GSP1:GSP2"/>
    <mergeCell ref="GSQ1:GSQ2"/>
    <mergeCell ref="GSR1:GSR2"/>
    <mergeCell ref="GSG1:GSG2"/>
    <mergeCell ref="GSH1:GSH2"/>
    <mergeCell ref="GSI1:GSI2"/>
    <mergeCell ref="GSJ1:GSJ2"/>
    <mergeCell ref="GSK1:GSK2"/>
    <mergeCell ref="GSL1:GSL2"/>
    <mergeCell ref="GSA1:GSA2"/>
    <mergeCell ref="GSB1:GSB2"/>
    <mergeCell ref="GSC1:GSC2"/>
    <mergeCell ref="GSD1:GSD2"/>
    <mergeCell ref="GSE1:GSE2"/>
    <mergeCell ref="GSF1:GSF2"/>
    <mergeCell ref="GRU1:GRU2"/>
    <mergeCell ref="GRV1:GRV2"/>
    <mergeCell ref="GRW1:GRW2"/>
    <mergeCell ref="GRX1:GRX2"/>
    <mergeCell ref="GRY1:GRY2"/>
    <mergeCell ref="GRZ1:GRZ2"/>
    <mergeCell ref="GRO1:GRO2"/>
    <mergeCell ref="GRP1:GRP2"/>
    <mergeCell ref="GRQ1:GRQ2"/>
    <mergeCell ref="GRR1:GRR2"/>
    <mergeCell ref="GRS1:GRS2"/>
    <mergeCell ref="GRT1:GRT2"/>
    <mergeCell ref="GRI1:GRI2"/>
    <mergeCell ref="GRJ1:GRJ2"/>
    <mergeCell ref="GRK1:GRK2"/>
    <mergeCell ref="GRL1:GRL2"/>
    <mergeCell ref="GRM1:GRM2"/>
    <mergeCell ref="GRN1:GRN2"/>
    <mergeCell ref="GRC1:GRC2"/>
    <mergeCell ref="GRD1:GRD2"/>
    <mergeCell ref="GRE1:GRE2"/>
    <mergeCell ref="GRF1:GRF2"/>
    <mergeCell ref="GRG1:GRG2"/>
    <mergeCell ref="GRH1:GRH2"/>
    <mergeCell ref="GQW1:GQW2"/>
    <mergeCell ref="GQX1:GQX2"/>
    <mergeCell ref="GQY1:GQY2"/>
    <mergeCell ref="GQZ1:GQZ2"/>
    <mergeCell ref="GRA1:GRA2"/>
    <mergeCell ref="GRB1:GRB2"/>
    <mergeCell ref="GQQ1:GQQ2"/>
    <mergeCell ref="GQR1:GQR2"/>
    <mergeCell ref="GQS1:GQS2"/>
    <mergeCell ref="GQT1:GQT2"/>
    <mergeCell ref="GQU1:GQU2"/>
    <mergeCell ref="GQV1:GQV2"/>
    <mergeCell ref="GQK1:GQK2"/>
    <mergeCell ref="GQL1:GQL2"/>
    <mergeCell ref="GQM1:GQM2"/>
    <mergeCell ref="GQN1:GQN2"/>
    <mergeCell ref="GQO1:GQO2"/>
    <mergeCell ref="GQP1:GQP2"/>
    <mergeCell ref="GQE1:GQE2"/>
    <mergeCell ref="GQF1:GQF2"/>
    <mergeCell ref="GQG1:GQG2"/>
    <mergeCell ref="GQH1:GQH2"/>
    <mergeCell ref="GQI1:GQI2"/>
    <mergeCell ref="GQJ1:GQJ2"/>
    <mergeCell ref="GPY1:GPY2"/>
    <mergeCell ref="GPZ1:GPZ2"/>
    <mergeCell ref="GQA1:GQA2"/>
    <mergeCell ref="GQB1:GQB2"/>
    <mergeCell ref="GQC1:GQC2"/>
    <mergeCell ref="GQD1:GQD2"/>
    <mergeCell ref="GPS1:GPS2"/>
    <mergeCell ref="GPT1:GPT2"/>
    <mergeCell ref="GPU1:GPU2"/>
    <mergeCell ref="GPV1:GPV2"/>
    <mergeCell ref="GPW1:GPW2"/>
    <mergeCell ref="GPX1:GPX2"/>
    <mergeCell ref="GPM1:GPM2"/>
    <mergeCell ref="GPN1:GPN2"/>
    <mergeCell ref="GPO1:GPO2"/>
    <mergeCell ref="GPP1:GPP2"/>
    <mergeCell ref="GPQ1:GPQ2"/>
    <mergeCell ref="GPR1:GPR2"/>
    <mergeCell ref="GPG1:GPG2"/>
    <mergeCell ref="GPH1:GPH2"/>
    <mergeCell ref="GPI1:GPI2"/>
    <mergeCell ref="GPJ1:GPJ2"/>
    <mergeCell ref="GPK1:GPK2"/>
    <mergeCell ref="GPL1:GPL2"/>
    <mergeCell ref="GPA1:GPA2"/>
    <mergeCell ref="GPB1:GPB2"/>
    <mergeCell ref="GPC1:GPC2"/>
    <mergeCell ref="GPD1:GPD2"/>
    <mergeCell ref="GPE1:GPE2"/>
    <mergeCell ref="GPF1:GPF2"/>
    <mergeCell ref="GOU1:GOU2"/>
    <mergeCell ref="GOV1:GOV2"/>
    <mergeCell ref="GOW1:GOW2"/>
    <mergeCell ref="GOX1:GOX2"/>
    <mergeCell ref="GOY1:GOY2"/>
    <mergeCell ref="GOZ1:GOZ2"/>
    <mergeCell ref="GOO1:GOO2"/>
    <mergeCell ref="GOP1:GOP2"/>
    <mergeCell ref="GOQ1:GOQ2"/>
    <mergeCell ref="GOR1:GOR2"/>
    <mergeCell ref="GOS1:GOS2"/>
    <mergeCell ref="GOT1:GOT2"/>
    <mergeCell ref="GOI1:GOI2"/>
    <mergeCell ref="GOJ1:GOJ2"/>
    <mergeCell ref="GOK1:GOK2"/>
    <mergeCell ref="GOL1:GOL2"/>
    <mergeCell ref="GOM1:GOM2"/>
    <mergeCell ref="GON1:GON2"/>
    <mergeCell ref="GOC1:GOC2"/>
    <mergeCell ref="GOD1:GOD2"/>
    <mergeCell ref="GOE1:GOE2"/>
    <mergeCell ref="GOF1:GOF2"/>
    <mergeCell ref="GOG1:GOG2"/>
    <mergeCell ref="GOH1:GOH2"/>
    <mergeCell ref="GNW1:GNW2"/>
    <mergeCell ref="GNX1:GNX2"/>
    <mergeCell ref="GNY1:GNY2"/>
    <mergeCell ref="GNZ1:GNZ2"/>
    <mergeCell ref="GOA1:GOA2"/>
    <mergeCell ref="GOB1:GOB2"/>
    <mergeCell ref="GNQ1:GNQ2"/>
    <mergeCell ref="GNR1:GNR2"/>
    <mergeCell ref="GNS1:GNS2"/>
    <mergeCell ref="GNT1:GNT2"/>
    <mergeCell ref="GNU1:GNU2"/>
    <mergeCell ref="GNV1:GNV2"/>
    <mergeCell ref="GNK1:GNK2"/>
    <mergeCell ref="GNL1:GNL2"/>
    <mergeCell ref="GNM1:GNM2"/>
    <mergeCell ref="GNN1:GNN2"/>
    <mergeCell ref="GNO1:GNO2"/>
    <mergeCell ref="GNP1:GNP2"/>
    <mergeCell ref="GNE1:GNE2"/>
    <mergeCell ref="GNF1:GNF2"/>
    <mergeCell ref="GNG1:GNG2"/>
    <mergeCell ref="GNH1:GNH2"/>
    <mergeCell ref="GNI1:GNI2"/>
    <mergeCell ref="GNJ1:GNJ2"/>
    <mergeCell ref="GMY1:GMY2"/>
    <mergeCell ref="GMZ1:GMZ2"/>
    <mergeCell ref="GNA1:GNA2"/>
    <mergeCell ref="GNB1:GNB2"/>
    <mergeCell ref="GNC1:GNC2"/>
    <mergeCell ref="GND1:GND2"/>
    <mergeCell ref="GMS1:GMS2"/>
    <mergeCell ref="GMT1:GMT2"/>
    <mergeCell ref="GMU1:GMU2"/>
    <mergeCell ref="GMV1:GMV2"/>
    <mergeCell ref="GMW1:GMW2"/>
    <mergeCell ref="GMX1:GMX2"/>
    <mergeCell ref="GMM1:GMM2"/>
    <mergeCell ref="GMN1:GMN2"/>
    <mergeCell ref="GMO1:GMO2"/>
    <mergeCell ref="GMP1:GMP2"/>
    <mergeCell ref="GMQ1:GMQ2"/>
    <mergeCell ref="GMR1:GMR2"/>
    <mergeCell ref="GMG1:GMG2"/>
    <mergeCell ref="GMH1:GMH2"/>
    <mergeCell ref="GMI1:GMI2"/>
    <mergeCell ref="GMJ1:GMJ2"/>
    <mergeCell ref="GMK1:GMK2"/>
    <mergeCell ref="GML1:GML2"/>
    <mergeCell ref="GMA1:GMA2"/>
    <mergeCell ref="GMB1:GMB2"/>
    <mergeCell ref="GMC1:GMC2"/>
    <mergeCell ref="GMD1:GMD2"/>
    <mergeCell ref="GME1:GME2"/>
    <mergeCell ref="GMF1:GMF2"/>
    <mergeCell ref="GLU1:GLU2"/>
    <mergeCell ref="GLV1:GLV2"/>
    <mergeCell ref="GLW1:GLW2"/>
    <mergeCell ref="GLX1:GLX2"/>
    <mergeCell ref="GLY1:GLY2"/>
    <mergeCell ref="GLZ1:GLZ2"/>
    <mergeCell ref="GLO1:GLO2"/>
    <mergeCell ref="GLP1:GLP2"/>
    <mergeCell ref="GLQ1:GLQ2"/>
    <mergeCell ref="GLR1:GLR2"/>
    <mergeCell ref="GLS1:GLS2"/>
    <mergeCell ref="GLT1:GLT2"/>
    <mergeCell ref="GLI1:GLI2"/>
    <mergeCell ref="GLJ1:GLJ2"/>
    <mergeCell ref="GLK1:GLK2"/>
    <mergeCell ref="GLL1:GLL2"/>
    <mergeCell ref="GLM1:GLM2"/>
    <mergeCell ref="GLN1:GLN2"/>
    <mergeCell ref="GLC1:GLC2"/>
    <mergeCell ref="GLD1:GLD2"/>
    <mergeCell ref="GLE1:GLE2"/>
    <mergeCell ref="GLF1:GLF2"/>
    <mergeCell ref="GLG1:GLG2"/>
    <mergeCell ref="GLH1:GLH2"/>
    <mergeCell ref="GKW1:GKW2"/>
    <mergeCell ref="GKX1:GKX2"/>
    <mergeCell ref="GKY1:GKY2"/>
    <mergeCell ref="GKZ1:GKZ2"/>
    <mergeCell ref="GLA1:GLA2"/>
    <mergeCell ref="GLB1:GLB2"/>
    <mergeCell ref="GKQ1:GKQ2"/>
    <mergeCell ref="GKR1:GKR2"/>
    <mergeCell ref="GKS1:GKS2"/>
    <mergeCell ref="GKT1:GKT2"/>
    <mergeCell ref="GKU1:GKU2"/>
    <mergeCell ref="GKV1:GKV2"/>
    <mergeCell ref="GKK1:GKK2"/>
    <mergeCell ref="GKL1:GKL2"/>
    <mergeCell ref="GKM1:GKM2"/>
    <mergeCell ref="GKN1:GKN2"/>
    <mergeCell ref="GKO1:GKO2"/>
    <mergeCell ref="GKP1:GKP2"/>
    <mergeCell ref="GKE1:GKE2"/>
    <mergeCell ref="GKF1:GKF2"/>
    <mergeCell ref="GKG1:GKG2"/>
    <mergeCell ref="GKH1:GKH2"/>
    <mergeCell ref="GKI1:GKI2"/>
    <mergeCell ref="GKJ1:GKJ2"/>
    <mergeCell ref="GJY1:GJY2"/>
    <mergeCell ref="GJZ1:GJZ2"/>
    <mergeCell ref="GKA1:GKA2"/>
    <mergeCell ref="GKB1:GKB2"/>
    <mergeCell ref="GKC1:GKC2"/>
    <mergeCell ref="GKD1:GKD2"/>
    <mergeCell ref="GJS1:GJS2"/>
    <mergeCell ref="GJT1:GJT2"/>
    <mergeCell ref="GJU1:GJU2"/>
    <mergeCell ref="GJV1:GJV2"/>
    <mergeCell ref="GJW1:GJW2"/>
    <mergeCell ref="GJX1:GJX2"/>
    <mergeCell ref="GJM1:GJM2"/>
    <mergeCell ref="GJN1:GJN2"/>
    <mergeCell ref="GJO1:GJO2"/>
    <mergeCell ref="GJP1:GJP2"/>
    <mergeCell ref="GJQ1:GJQ2"/>
    <mergeCell ref="GJR1:GJR2"/>
    <mergeCell ref="GJG1:GJG2"/>
    <mergeCell ref="GJH1:GJH2"/>
    <mergeCell ref="GJI1:GJI2"/>
    <mergeCell ref="GJJ1:GJJ2"/>
    <mergeCell ref="GJK1:GJK2"/>
    <mergeCell ref="GJL1:GJL2"/>
    <mergeCell ref="GJA1:GJA2"/>
    <mergeCell ref="GJB1:GJB2"/>
    <mergeCell ref="GJC1:GJC2"/>
    <mergeCell ref="GJD1:GJD2"/>
    <mergeCell ref="GJE1:GJE2"/>
    <mergeCell ref="GJF1:GJF2"/>
    <mergeCell ref="GIU1:GIU2"/>
    <mergeCell ref="GIV1:GIV2"/>
    <mergeCell ref="GIW1:GIW2"/>
    <mergeCell ref="GIX1:GIX2"/>
    <mergeCell ref="GIY1:GIY2"/>
    <mergeCell ref="GIZ1:GIZ2"/>
    <mergeCell ref="GIO1:GIO2"/>
    <mergeCell ref="GIP1:GIP2"/>
    <mergeCell ref="GIQ1:GIQ2"/>
    <mergeCell ref="GIR1:GIR2"/>
    <mergeCell ref="GIS1:GIS2"/>
    <mergeCell ref="GIT1:GIT2"/>
    <mergeCell ref="GII1:GII2"/>
    <mergeCell ref="GIJ1:GIJ2"/>
    <mergeCell ref="GIK1:GIK2"/>
    <mergeCell ref="GIL1:GIL2"/>
    <mergeCell ref="GIM1:GIM2"/>
    <mergeCell ref="GIN1:GIN2"/>
    <mergeCell ref="GIC1:GIC2"/>
    <mergeCell ref="GID1:GID2"/>
    <mergeCell ref="GIE1:GIE2"/>
    <mergeCell ref="GIF1:GIF2"/>
    <mergeCell ref="GIG1:GIG2"/>
    <mergeCell ref="GIH1:GIH2"/>
    <mergeCell ref="GHW1:GHW2"/>
    <mergeCell ref="GHX1:GHX2"/>
    <mergeCell ref="GHY1:GHY2"/>
    <mergeCell ref="GHZ1:GHZ2"/>
    <mergeCell ref="GIA1:GIA2"/>
    <mergeCell ref="GIB1:GIB2"/>
    <mergeCell ref="GHQ1:GHQ2"/>
    <mergeCell ref="GHR1:GHR2"/>
    <mergeCell ref="GHS1:GHS2"/>
    <mergeCell ref="GHT1:GHT2"/>
    <mergeCell ref="GHU1:GHU2"/>
    <mergeCell ref="GHV1:GHV2"/>
    <mergeCell ref="GHK1:GHK2"/>
    <mergeCell ref="GHL1:GHL2"/>
    <mergeCell ref="GHM1:GHM2"/>
    <mergeCell ref="GHN1:GHN2"/>
    <mergeCell ref="GHO1:GHO2"/>
    <mergeCell ref="GHP1:GHP2"/>
    <mergeCell ref="GHE1:GHE2"/>
    <mergeCell ref="GHF1:GHF2"/>
    <mergeCell ref="GHG1:GHG2"/>
    <mergeCell ref="GHH1:GHH2"/>
    <mergeCell ref="GHI1:GHI2"/>
    <mergeCell ref="GHJ1:GHJ2"/>
    <mergeCell ref="GGY1:GGY2"/>
    <mergeCell ref="GGZ1:GGZ2"/>
    <mergeCell ref="GHA1:GHA2"/>
    <mergeCell ref="GHB1:GHB2"/>
    <mergeCell ref="GHC1:GHC2"/>
    <mergeCell ref="GHD1:GHD2"/>
    <mergeCell ref="GGS1:GGS2"/>
    <mergeCell ref="GGT1:GGT2"/>
    <mergeCell ref="GGU1:GGU2"/>
    <mergeCell ref="GGV1:GGV2"/>
    <mergeCell ref="GGW1:GGW2"/>
    <mergeCell ref="GGX1:GGX2"/>
    <mergeCell ref="GGM1:GGM2"/>
    <mergeCell ref="GGN1:GGN2"/>
    <mergeCell ref="GGO1:GGO2"/>
    <mergeCell ref="GGP1:GGP2"/>
    <mergeCell ref="GGQ1:GGQ2"/>
    <mergeCell ref="GGR1:GGR2"/>
    <mergeCell ref="GGG1:GGG2"/>
    <mergeCell ref="GGH1:GGH2"/>
    <mergeCell ref="GGI1:GGI2"/>
    <mergeCell ref="GGJ1:GGJ2"/>
    <mergeCell ref="GGK1:GGK2"/>
    <mergeCell ref="GGL1:GGL2"/>
    <mergeCell ref="GGA1:GGA2"/>
    <mergeCell ref="GGB1:GGB2"/>
    <mergeCell ref="GGC1:GGC2"/>
    <mergeCell ref="GGD1:GGD2"/>
    <mergeCell ref="GGE1:GGE2"/>
    <mergeCell ref="GGF1:GGF2"/>
    <mergeCell ref="GFU1:GFU2"/>
    <mergeCell ref="GFV1:GFV2"/>
    <mergeCell ref="GFW1:GFW2"/>
    <mergeCell ref="GFX1:GFX2"/>
    <mergeCell ref="GFY1:GFY2"/>
    <mergeCell ref="GFZ1:GFZ2"/>
    <mergeCell ref="GFO1:GFO2"/>
    <mergeCell ref="GFP1:GFP2"/>
    <mergeCell ref="GFQ1:GFQ2"/>
    <mergeCell ref="GFR1:GFR2"/>
    <mergeCell ref="GFS1:GFS2"/>
    <mergeCell ref="GFT1:GFT2"/>
    <mergeCell ref="GFI1:GFI2"/>
    <mergeCell ref="GFJ1:GFJ2"/>
    <mergeCell ref="GFK1:GFK2"/>
    <mergeCell ref="GFL1:GFL2"/>
    <mergeCell ref="GFM1:GFM2"/>
    <mergeCell ref="GFN1:GFN2"/>
    <mergeCell ref="GFC1:GFC2"/>
    <mergeCell ref="GFD1:GFD2"/>
    <mergeCell ref="GFE1:GFE2"/>
    <mergeCell ref="GFF1:GFF2"/>
    <mergeCell ref="GFG1:GFG2"/>
    <mergeCell ref="GFH1:GFH2"/>
    <mergeCell ref="GEW1:GEW2"/>
    <mergeCell ref="GEX1:GEX2"/>
    <mergeCell ref="GEY1:GEY2"/>
    <mergeCell ref="GEZ1:GEZ2"/>
    <mergeCell ref="GFA1:GFA2"/>
    <mergeCell ref="GFB1:GFB2"/>
    <mergeCell ref="GEQ1:GEQ2"/>
    <mergeCell ref="GER1:GER2"/>
    <mergeCell ref="GES1:GES2"/>
    <mergeCell ref="GET1:GET2"/>
    <mergeCell ref="GEU1:GEU2"/>
    <mergeCell ref="GEV1:GEV2"/>
    <mergeCell ref="GEK1:GEK2"/>
    <mergeCell ref="GEL1:GEL2"/>
    <mergeCell ref="GEM1:GEM2"/>
    <mergeCell ref="GEN1:GEN2"/>
    <mergeCell ref="GEO1:GEO2"/>
    <mergeCell ref="GEP1:GEP2"/>
    <mergeCell ref="GEE1:GEE2"/>
    <mergeCell ref="GEF1:GEF2"/>
    <mergeCell ref="GEG1:GEG2"/>
    <mergeCell ref="GEH1:GEH2"/>
    <mergeCell ref="GEI1:GEI2"/>
    <mergeCell ref="GEJ1:GEJ2"/>
    <mergeCell ref="GDY1:GDY2"/>
    <mergeCell ref="GDZ1:GDZ2"/>
    <mergeCell ref="GEA1:GEA2"/>
    <mergeCell ref="GEB1:GEB2"/>
    <mergeCell ref="GEC1:GEC2"/>
    <mergeCell ref="GED1:GED2"/>
    <mergeCell ref="GDS1:GDS2"/>
    <mergeCell ref="GDT1:GDT2"/>
    <mergeCell ref="GDU1:GDU2"/>
    <mergeCell ref="GDV1:GDV2"/>
    <mergeCell ref="GDW1:GDW2"/>
    <mergeCell ref="GDX1:GDX2"/>
    <mergeCell ref="GDM1:GDM2"/>
    <mergeCell ref="GDN1:GDN2"/>
    <mergeCell ref="GDO1:GDO2"/>
    <mergeCell ref="GDP1:GDP2"/>
    <mergeCell ref="GDQ1:GDQ2"/>
    <mergeCell ref="GDR1:GDR2"/>
    <mergeCell ref="GDG1:GDG2"/>
    <mergeCell ref="GDH1:GDH2"/>
    <mergeCell ref="GDI1:GDI2"/>
    <mergeCell ref="GDJ1:GDJ2"/>
    <mergeCell ref="GDK1:GDK2"/>
    <mergeCell ref="GDL1:GDL2"/>
    <mergeCell ref="GDA1:GDA2"/>
    <mergeCell ref="GDB1:GDB2"/>
    <mergeCell ref="GDC1:GDC2"/>
    <mergeCell ref="GDD1:GDD2"/>
    <mergeCell ref="GDE1:GDE2"/>
    <mergeCell ref="GDF1:GDF2"/>
    <mergeCell ref="GCU1:GCU2"/>
    <mergeCell ref="GCV1:GCV2"/>
    <mergeCell ref="GCW1:GCW2"/>
    <mergeCell ref="GCX1:GCX2"/>
    <mergeCell ref="GCY1:GCY2"/>
    <mergeCell ref="GCZ1:GCZ2"/>
    <mergeCell ref="GCO1:GCO2"/>
    <mergeCell ref="GCP1:GCP2"/>
    <mergeCell ref="GCQ1:GCQ2"/>
    <mergeCell ref="GCR1:GCR2"/>
    <mergeCell ref="GCS1:GCS2"/>
    <mergeCell ref="GCT1:GCT2"/>
    <mergeCell ref="GCI1:GCI2"/>
    <mergeCell ref="GCJ1:GCJ2"/>
    <mergeCell ref="GCK1:GCK2"/>
    <mergeCell ref="GCL1:GCL2"/>
    <mergeCell ref="GCM1:GCM2"/>
    <mergeCell ref="GCN1:GCN2"/>
    <mergeCell ref="GCC1:GCC2"/>
    <mergeCell ref="GCD1:GCD2"/>
    <mergeCell ref="GCE1:GCE2"/>
    <mergeCell ref="GCF1:GCF2"/>
    <mergeCell ref="GCG1:GCG2"/>
    <mergeCell ref="GCH1:GCH2"/>
    <mergeCell ref="GBW1:GBW2"/>
    <mergeCell ref="GBX1:GBX2"/>
    <mergeCell ref="GBY1:GBY2"/>
    <mergeCell ref="GBZ1:GBZ2"/>
    <mergeCell ref="GCA1:GCA2"/>
    <mergeCell ref="GCB1:GCB2"/>
    <mergeCell ref="GBQ1:GBQ2"/>
    <mergeCell ref="GBR1:GBR2"/>
    <mergeCell ref="GBS1:GBS2"/>
    <mergeCell ref="GBT1:GBT2"/>
    <mergeCell ref="GBU1:GBU2"/>
    <mergeCell ref="GBV1:GBV2"/>
    <mergeCell ref="GBK1:GBK2"/>
    <mergeCell ref="GBL1:GBL2"/>
    <mergeCell ref="GBM1:GBM2"/>
    <mergeCell ref="GBN1:GBN2"/>
    <mergeCell ref="GBO1:GBO2"/>
    <mergeCell ref="GBP1:GBP2"/>
    <mergeCell ref="GBE1:GBE2"/>
    <mergeCell ref="GBF1:GBF2"/>
    <mergeCell ref="GBG1:GBG2"/>
    <mergeCell ref="GBH1:GBH2"/>
    <mergeCell ref="GBI1:GBI2"/>
    <mergeCell ref="GBJ1:GBJ2"/>
    <mergeCell ref="GAY1:GAY2"/>
    <mergeCell ref="GAZ1:GAZ2"/>
    <mergeCell ref="GBA1:GBA2"/>
    <mergeCell ref="GBB1:GBB2"/>
    <mergeCell ref="GBC1:GBC2"/>
    <mergeCell ref="GBD1:GBD2"/>
    <mergeCell ref="GAS1:GAS2"/>
    <mergeCell ref="GAT1:GAT2"/>
    <mergeCell ref="GAU1:GAU2"/>
    <mergeCell ref="GAV1:GAV2"/>
    <mergeCell ref="GAW1:GAW2"/>
    <mergeCell ref="GAX1:GAX2"/>
    <mergeCell ref="GAM1:GAM2"/>
    <mergeCell ref="GAN1:GAN2"/>
    <mergeCell ref="GAO1:GAO2"/>
    <mergeCell ref="GAP1:GAP2"/>
    <mergeCell ref="GAQ1:GAQ2"/>
    <mergeCell ref="GAR1:GAR2"/>
    <mergeCell ref="GAG1:GAG2"/>
    <mergeCell ref="GAH1:GAH2"/>
    <mergeCell ref="GAI1:GAI2"/>
    <mergeCell ref="GAJ1:GAJ2"/>
    <mergeCell ref="GAK1:GAK2"/>
    <mergeCell ref="GAL1:GAL2"/>
    <mergeCell ref="GAA1:GAA2"/>
    <mergeCell ref="GAB1:GAB2"/>
    <mergeCell ref="GAC1:GAC2"/>
    <mergeCell ref="GAD1:GAD2"/>
    <mergeCell ref="GAE1:GAE2"/>
    <mergeCell ref="GAF1:GAF2"/>
    <mergeCell ref="FZU1:FZU2"/>
    <mergeCell ref="FZV1:FZV2"/>
    <mergeCell ref="FZW1:FZW2"/>
    <mergeCell ref="FZX1:FZX2"/>
    <mergeCell ref="FZY1:FZY2"/>
    <mergeCell ref="FZZ1:FZZ2"/>
    <mergeCell ref="FZO1:FZO2"/>
    <mergeCell ref="FZP1:FZP2"/>
    <mergeCell ref="FZQ1:FZQ2"/>
    <mergeCell ref="FZR1:FZR2"/>
    <mergeCell ref="FZS1:FZS2"/>
    <mergeCell ref="FZT1:FZT2"/>
    <mergeCell ref="FZI1:FZI2"/>
    <mergeCell ref="FZJ1:FZJ2"/>
    <mergeCell ref="FZK1:FZK2"/>
    <mergeCell ref="FZL1:FZL2"/>
    <mergeCell ref="FZM1:FZM2"/>
    <mergeCell ref="FZN1:FZN2"/>
    <mergeCell ref="FZC1:FZC2"/>
    <mergeCell ref="FZD1:FZD2"/>
    <mergeCell ref="FZE1:FZE2"/>
    <mergeCell ref="FZF1:FZF2"/>
    <mergeCell ref="FZG1:FZG2"/>
    <mergeCell ref="FZH1:FZH2"/>
    <mergeCell ref="FYW1:FYW2"/>
    <mergeCell ref="FYX1:FYX2"/>
    <mergeCell ref="FYY1:FYY2"/>
    <mergeCell ref="FYZ1:FYZ2"/>
    <mergeCell ref="FZA1:FZA2"/>
    <mergeCell ref="FZB1:FZB2"/>
    <mergeCell ref="FYQ1:FYQ2"/>
    <mergeCell ref="FYR1:FYR2"/>
    <mergeCell ref="FYS1:FYS2"/>
    <mergeCell ref="FYT1:FYT2"/>
    <mergeCell ref="FYU1:FYU2"/>
    <mergeCell ref="FYV1:FYV2"/>
    <mergeCell ref="FYK1:FYK2"/>
    <mergeCell ref="FYL1:FYL2"/>
    <mergeCell ref="FYM1:FYM2"/>
    <mergeCell ref="FYN1:FYN2"/>
    <mergeCell ref="FYO1:FYO2"/>
    <mergeCell ref="FYP1:FYP2"/>
    <mergeCell ref="FYE1:FYE2"/>
    <mergeCell ref="FYF1:FYF2"/>
    <mergeCell ref="FYG1:FYG2"/>
    <mergeCell ref="FYH1:FYH2"/>
    <mergeCell ref="FYI1:FYI2"/>
    <mergeCell ref="FYJ1:FYJ2"/>
    <mergeCell ref="FXY1:FXY2"/>
    <mergeCell ref="FXZ1:FXZ2"/>
    <mergeCell ref="FYA1:FYA2"/>
    <mergeCell ref="FYB1:FYB2"/>
    <mergeCell ref="FYC1:FYC2"/>
    <mergeCell ref="FYD1:FYD2"/>
    <mergeCell ref="FXS1:FXS2"/>
    <mergeCell ref="FXT1:FXT2"/>
    <mergeCell ref="FXU1:FXU2"/>
    <mergeCell ref="FXV1:FXV2"/>
    <mergeCell ref="FXW1:FXW2"/>
    <mergeCell ref="FXX1:FXX2"/>
    <mergeCell ref="FXM1:FXM2"/>
    <mergeCell ref="FXN1:FXN2"/>
    <mergeCell ref="FXO1:FXO2"/>
    <mergeCell ref="FXP1:FXP2"/>
    <mergeCell ref="FXQ1:FXQ2"/>
    <mergeCell ref="FXR1:FXR2"/>
    <mergeCell ref="FXG1:FXG2"/>
    <mergeCell ref="FXH1:FXH2"/>
    <mergeCell ref="FXI1:FXI2"/>
    <mergeCell ref="FXJ1:FXJ2"/>
    <mergeCell ref="FXK1:FXK2"/>
    <mergeCell ref="FXL1:FXL2"/>
    <mergeCell ref="FXA1:FXA2"/>
    <mergeCell ref="FXB1:FXB2"/>
    <mergeCell ref="FXC1:FXC2"/>
    <mergeCell ref="FXD1:FXD2"/>
    <mergeCell ref="FXE1:FXE2"/>
    <mergeCell ref="FXF1:FXF2"/>
    <mergeCell ref="FWU1:FWU2"/>
    <mergeCell ref="FWV1:FWV2"/>
    <mergeCell ref="FWW1:FWW2"/>
    <mergeCell ref="FWX1:FWX2"/>
    <mergeCell ref="FWY1:FWY2"/>
    <mergeCell ref="FWZ1:FWZ2"/>
    <mergeCell ref="FWO1:FWO2"/>
    <mergeCell ref="FWP1:FWP2"/>
    <mergeCell ref="FWQ1:FWQ2"/>
    <mergeCell ref="FWR1:FWR2"/>
    <mergeCell ref="FWS1:FWS2"/>
    <mergeCell ref="FWT1:FWT2"/>
    <mergeCell ref="FWI1:FWI2"/>
    <mergeCell ref="FWJ1:FWJ2"/>
    <mergeCell ref="FWK1:FWK2"/>
    <mergeCell ref="FWL1:FWL2"/>
    <mergeCell ref="FWM1:FWM2"/>
    <mergeCell ref="FWN1:FWN2"/>
    <mergeCell ref="FWC1:FWC2"/>
    <mergeCell ref="FWD1:FWD2"/>
    <mergeCell ref="FWE1:FWE2"/>
    <mergeCell ref="FWF1:FWF2"/>
    <mergeCell ref="FWG1:FWG2"/>
    <mergeCell ref="FWH1:FWH2"/>
    <mergeCell ref="FVW1:FVW2"/>
    <mergeCell ref="FVX1:FVX2"/>
    <mergeCell ref="FVY1:FVY2"/>
    <mergeCell ref="FVZ1:FVZ2"/>
    <mergeCell ref="FWA1:FWA2"/>
    <mergeCell ref="FWB1:FWB2"/>
    <mergeCell ref="FVQ1:FVQ2"/>
    <mergeCell ref="FVR1:FVR2"/>
    <mergeCell ref="FVS1:FVS2"/>
    <mergeCell ref="FVT1:FVT2"/>
    <mergeCell ref="FVU1:FVU2"/>
    <mergeCell ref="FVV1:FVV2"/>
    <mergeCell ref="FVK1:FVK2"/>
    <mergeCell ref="FVL1:FVL2"/>
    <mergeCell ref="FVM1:FVM2"/>
    <mergeCell ref="FVN1:FVN2"/>
    <mergeCell ref="FVO1:FVO2"/>
    <mergeCell ref="FVP1:FVP2"/>
    <mergeCell ref="FVE1:FVE2"/>
    <mergeCell ref="FVF1:FVF2"/>
    <mergeCell ref="FVG1:FVG2"/>
    <mergeCell ref="FVH1:FVH2"/>
    <mergeCell ref="FVI1:FVI2"/>
    <mergeCell ref="FVJ1:FVJ2"/>
    <mergeCell ref="FUY1:FUY2"/>
    <mergeCell ref="FUZ1:FUZ2"/>
    <mergeCell ref="FVA1:FVA2"/>
    <mergeCell ref="FVB1:FVB2"/>
    <mergeCell ref="FVC1:FVC2"/>
    <mergeCell ref="FVD1:FVD2"/>
    <mergeCell ref="FUS1:FUS2"/>
    <mergeCell ref="FUT1:FUT2"/>
    <mergeCell ref="FUU1:FUU2"/>
    <mergeCell ref="FUV1:FUV2"/>
    <mergeCell ref="FUW1:FUW2"/>
    <mergeCell ref="FUX1:FUX2"/>
    <mergeCell ref="FUM1:FUM2"/>
    <mergeCell ref="FUN1:FUN2"/>
    <mergeCell ref="FUO1:FUO2"/>
    <mergeCell ref="FUP1:FUP2"/>
    <mergeCell ref="FUQ1:FUQ2"/>
    <mergeCell ref="FUR1:FUR2"/>
    <mergeCell ref="FUG1:FUG2"/>
    <mergeCell ref="FUH1:FUH2"/>
    <mergeCell ref="FUI1:FUI2"/>
    <mergeCell ref="FUJ1:FUJ2"/>
    <mergeCell ref="FUK1:FUK2"/>
    <mergeCell ref="FUL1:FUL2"/>
    <mergeCell ref="FUA1:FUA2"/>
    <mergeCell ref="FUB1:FUB2"/>
    <mergeCell ref="FUC1:FUC2"/>
    <mergeCell ref="FUD1:FUD2"/>
    <mergeCell ref="FUE1:FUE2"/>
    <mergeCell ref="FUF1:FUF2"/>
    <mergeCell ref="FTU1:FTU2"/>
    <mergeCell ref="FTV1:FTV2"/>
    <mergeCell ref="FTW1:FTW2"/>
    <mergeCell ref="FTX1:FTX2"/>
    <mergeCell ref="FTY1:FTY2"/>
    <mergeCell ref="FTZ1:FTZ2"/>
    <mergeCell ref="FTO1:FTO2"/>
    <mergeCell ref="FTP1:FTP2"/>
    <mergeCell ref="FTQ1:FTQ2"/>
    <mergeCell ref="FTR1:FTR2"/>
    <mergeCell ref="FTS1:FTS2"/>
    <mergeCell ref="FTT1:FTT2"/>
    <mergeCell ref="FTI1:FTI2"/>
    <mergeCell ref="FTJ1:FTJ2"/>
    <mergeCell ref="FTK1:FTK2"/>
    <mergeCell ref="FTL1:FTL2"/>
    <mergeCell ref="FTM1:FTM2"/>
    <mergeCell ref="FTN1:FTN2"/>
    <mergeCell ref="FTC1:FTC2"/>
    <mergeCell ref="FTD1:FTD2"/>
    <mergeCell ref="FTE1:FTE2"/>
    <mergeCell ref="FTF1:FTF2"/>
    <mergeCell ref="FTG1:FTG2"/>
    <mergeCell ref="FTH1:FTH2"/>
    <mergeCell ref="FSW1:FSW2"/>
    <mergeCell ref="FSX1:FSX2"/>
    <mergeCell ref="FSY1:FSY2"/>
    <mergeCell ref="FSZ1:FSZ2"/>
    <mergeCell ref="FTA1:FTA2"/>
    <mergeCell ref="FTB1:FTB2"/>
    <mergeCell ref="FSQ1:FSQ2"/>
    <mergeCell ref="FSR1:FSR2"/>
    <mergeCell ref="FSS1:FSS2"/>
    <mergeCell ref="FST1:FST2"/>
    <mergeCell ref="FSU1:FSU2"/>
    <mergeCell ref="FSV1:FSV2"/>
    <mergeCell ref="FSK1:FSK2"/>
    <mergeCell ref="FSL1:FSL2"/>
    <mergeCell ref="FSM1:FSM2"/>
    <mergeCell ref="FSN1:FSN2"/>
    <mergeCell ref="FSO1:FSO2"/>
    <mergeCell ref="FSP1:FSP2"/>
    <mergeCell ref="FSE1:FSE2"/>
    <mergeCell ref="FSF1:FSF2"/>
    <mergeCell ref="FSG1:FSG2"/>
    <mergeCell ref="FSH1:FSH2"/>
    <mergeCell ref="FSI1:FSI2"/>
    <mergeCell ref="FSJ1:FSJ2"/>
    <mergeCell ref="FRY1:FRY2"/>
    <mergeCell ref="FRZ1:FRZ2"/>
    <mergeCell ref="FSA1:FSA2"/>
    <mergeCell ref="FSB1:FSB2"/>
    <mergeCell ref="FSC1:FSC2"/>
    <mergeCell ref="FSD1:FSD2"/>
    <mergeCell ref="FRS1:FRS2"/>
    <mergeCell ref="FRT1:FRT2"/>
    <mergeCell ref="FRU1:FRU2"/>
    <mergeCell ref="FRV1:FRV2"/>
    <mergeCell ref="FRW1:FRW2"/>
    <mergeCell ref="FRX1:FRX2"/>
    <mergeCell ref="FRM1:FRM2"/>
    <mergeCell ref="FRN1:FRN2"/>
    <mergeCell ref="FRO1:FRO2"/>
    <mergeCell ref="FRP1:FRP2"/>
    <mergeCell ref="FRQ1:FRQ2"/>
    <mergeCell ref="FRR1:FRR2"/>
    <mergeCell ref="FRG1:FRG2"/>
    <mergeCell ref="FRH1:FRH2"/>
    <mergeCell ref="FRI1:FRI2"/>
    <mergeCell ref="FRJ1:FRJ2"/>
    <mergeCell ref="FRK1:FRK2"/>
    <mergeCell ref="FRL1:FRL2"/>
    <mergeCell ref="FRA1:FRA2"/>
    <mergeCell ref="FRB1:FRB2"/>
    <mergeCell ref="FRC1:FRC2"/>
    <mergeCell ref="FRD1:FRD2"/>
    <mergeCell ref="FRE1:FRE2"/>
    <mergeCell ref="FRF1:FRF2"/>
    <mergeCell ref="FQU1:FQU2"/>
    <mergeCell ref="FQV1:FQV2"/>
    <mergeCell ref="FQW1:FQW2"/>
    <mergeCell ref="FQX1:FQX2"/>
    <mergeCell ref="FQY1:FQY2"/>
    <mergeCell ref="FQZ1:FQZ2"/>
    <mergeCell ref="FQO1:FQO2"/>
    <mergeCell ref="FQP1:FQP2"/>
    <mergeCell ref="FQQ1:FQQ2"/>
    <mergeCell ref="FQR1:FQR2"/>
    <mergeCell ref="FQS1:FQS2"/>
    <mergeCell ref="FQT1:FQT2"/>
    <mergeCell ref="FQI1:FQI2"/>
    <mergeCell ref="FQJ1:FQJ2"/>
    <mergeCell ref="FQK1:FQK2"/>
    <mergeCell ref="FQL1:FQL2"/>
    <mergeCell ref="FQM1:FQM2"/>
    <mergeCell ref="FQN1:FQN2"/>
    <mergeCell ref="FQC1:FQC2"/>
    <mergeCell ref="FQD1:FQD2"/>
    <mergeCell ref="FQE1:FQE2"/>
    <mergeCell ref="FQF1:FQF2"/>
    <mergeCell ref="FQG1:FQG2"/>
    <mergeCell ref="FQH1:FQH2"/>
    <mergeCell ref="FPW1:FPW2"/>
    <mergeCell ref="FPX1:FPX2"/>
    <mergeCell ref="FPY1:FPY2"/>
    <mergeCell ref="FPZ1:FPZ2"/>
    <mergeCell ref="FQA1:FQA2"/>
    <mergeCell ref="FQB1:FQB2"/>
    <mergeCell ref="FPQ1:FPQ2"/>
    <mergeCell ref="FPR1:FPR2"/>
    <mergeCell ref="FPS1:FPS2"/>
    <mergeCell ref="FPT1:FPT2"/>
    <mergeCell ref="FPU1:FPU2"/>
    <mergeCell ref="FPV1:FPV2"/>
    <mergeCell ref="FPK1:FPK2"/>
    <mergeCell ref="FPL1:FPL2"/>
    <mergeCell ref="FPM1:FPM2"/>
    <mergeCell ref="FPN1:FPN2"/>
    <mergeCell ref="FPO1:FPO2"/>
    <mergeCell ref="FPP1:FPP2"/>
    <mergeCell ref="FPE1:FPE2"/>
    <mergeCell ref="FPF1:FPF2"/>
    <mergeCell ref="FPG1:FPG2"/>
    <mergeCell ref="FPH1:FPH2"/>
    <mergeCell ref="FPI1:FPI2"/>
    <mergeCell ref="FPJ1:FPJ2"/>
    <mergeCell ref="FOY1:FOY2"/>
    <mergeCell ref="FOZ1:FOZ2"/>
    <mergeCell ref="FPA1:FPA2"/>
    <mergeCell ref="FPB1:FPB2"/>
    <mergeCell ref="FPC1:FPC2"/>
    <mergeCell ref="FPD1:FPD2"/>
    <mergeCell ref="FOS1:FOS2"/>
    <mergeCell ref="FOT1:FOT2"/>
    <mergeCell ref="FOU1:FOU2"/>
    <mergeCell ref="FOV1:FOV2"/>
    <mergeCell ref="FOW1:FOW2"/>
    <mergeCell ref="FOX1:FOX2"/>
    <mergeCell ref="FOM1:FOM2"/>
    <mergeCell ref="FON1:FON2"/>
    <mergeCell ref="FOO1:FOO2"/>
    <mergeCell ref="FOP1:FOP2"/>
    <mergeCell ref="FOQ1:FOQ2"/>
    <mergeCell ref="FOR1:FOR2"/>
    <mergeCell ref="FOG1:FOG2"/>
    <mergeCell ref="FOH1:FOH2"/>
    <mergeCell ref="FOI1:FOI2"/>
    <mergeCell ref="FOJ1:FOJ2"/>
    <mergeCell ref="FOK1:FOK2"/>
    <mergeCell ref="FOL1:FOL2"/>
    <mergeCell ref="FOA1:FOA2"/>
    <mergeCell ref="FOB1:FOB2"/>
    <mergeCell ref="FOC1:FOC2"/>
    <mergeCell ref="FOD1:FOD2"/>
    <mergeCell ref="FOE1:FOE2"/>
    <mergeCell ref="FOF1:FOF2"/>
    <mergeCell ref="FNU1:FNU2"/>
    <mergeCell ref="FNV1:FNV2"/>
    <mergeCell ref="FNW1:FNW2"/>
    <mergeCell ref="FNX1:FNX2"/>
    <mergeCell ref="FNY1:FNY2"/>
    <mergeCell ref="FNZ1:FNZ2"/>
    <mergeCell ref="FNO1:FNO2"/>
    <mergeCell ref="FNP1:FNP2"/>
    <mergeCell ref="FNQ1:FNQ2"/>
    <mergeCell ref="FNR1:FNR2"/>
    <mergeCell ref="FNS1:FNS2"/>
    <mergeCell ref="FNT1:FNT2"/>
    <mergeCell ref="FNI1:FNI2"/>
    <mergeCell ref="FNJ1:FNJ2"/>
    <mergeCell ref="FNK1:FNK2"/>
    <mergeCell ref="FNL1:FNL2"/>
    <mergeCell ref="FNM1:FNM2"/>
    <mergeCell ref="FNN1:FNN2"/>
    <mergeCell ref="FNC1:FNC2"/>
    <mergeCell ref="FND1:FND2"/>
    <mergeCell ref="FNE1:FNE2"/>
    <mergeCell ref="FNF1:FNF2"/>
    <mergeCell ref="FNG1:FNG2"/>
    <mergeCell ref="FNH1:FNH2"/>
    <mergeCell ref="FMW1:FMW2"/>
    <mergeCell ref="FMX1:FMX2"/>
    <mergeCell ref="FMY1:FMY2"/>
    <mergeCell ref="FMZ1:FMZ2"/>
    <mergeCell ref="FNA1:FNA2"/>
    <mergeCell ref="FNB1:FNB2"/>
    <mergeCell ref="FMQ1:FMQ2"/>
    <mergeCell ref="FMR1:FMR2"/>
    <mergeCell ref="FMS1:FMS2"/>
    <mergeCell ref="FMT1:FMT2"/>
    <mergeCell ref="FMU1:FMU2"/>
    <mergeCell ref="FMV1:FMV2"/>
    <mergeCell ref="FMK1:FMK2"/>
    <mergeCell ref="FML1:FML2"/>
    <mergeCell ref="FMM1:FMM2"/>
    <mergeCell ref="FMN1:FMN2"/>
    <mergeCell ref="FMO1:FMO2"/>
    <mergeCell ref="FMP1:FMP2"/>
    <mergeCell ref="FME1:FME2"/>
    <mergeCell ref="FMF1:FMF2"/>
    <mergeCell ref="FMG1:FMG2"/>
    <mergeCell ref="FMH1:FMH2"/>
    <mergeCell ref="FMI1:FMI2"/>
    <mergeCell ref="FMJ1:FMJ2"/>
    <mergeCell ref="FLY1:FLY2"/>
    <mergeCell ref="FLZ1:FLZ2"/>
    <mergeCell ref="FMA1:FMA2"/>
    <mergeCell ref="FMB1:FMB2"/>
    <mergeCell ref="FMC1:FMC2"/>
    <mergeCell ref="FMD1:FMD2"/>
    <mergeCell ref="FLS1:FLS2"/>
    <mergeCell ref="FLT1:FLT2"/>
    <mergeCell ref="FLU1:FLU2"/>
    <mergeCell ref="FLV1:FLV2"/>
    <mergeCell ref="FLW1:FLW2"/>
    <mergeCell ref="FLX1:FLX2"/>
    <mergeCell ref="FLM1:FLM2"/>
    <mergeCell ref="FLN1:FLN2"/>
    <mergeCell ref="FLO1:FLO2"/>
    <mergeCell ref="FLP1:FLP2"/>
    <mergeCell ref="FLQ1:FLQ2"/>
    <mergeCell ref="FLR1:FLR2"/>
    <mergeCell ref="FLG1:FLG2"/>
    <mergeCell ref="FLH1:FLH2"/>
    <mergeCell ref="FLI1:FLI2"/>
    <mergeCell ref="FLJ1:FLJ2"/>
    <mergeCell ref="FLK1:FLK2"/>
    <mergeCell ref="FLL1:FLL2"/>
    <mergeCell ref="FLA1:FLA2"/>
    <mergeCell ref="FLB1:FLB2"/>
    <mergeCell ref="FLC1:FLC2"/>
    <mergeCell ref="FLD1:FLD2"/>
    <mergeCell ref="FLE1:FLE2"/>
    <mergeCell ref="FLF1:FLF2"/>
    <mergeCell ref="FKU1:FKU2"/>
    <mergeCell ref="FKV1:FKV2"/>
    <mergeCell ref="FKW1:FKW2"/>
    <mergeCell ref="FKX1:FKX2"/>
    <mergeCell ref="FKY1:FKY2"/>
    <mergeCell ref="FKZ1:FKZ2"/>
    <mergeCell ref="FKO1:FKO2"/>
    <mergeCell ref="FKP1:FKP2"/>
    <mergeCell ref="FKQ1:FKQ2"/>
    <mergeCell ref="FKR1:FKR2"/>
    <mergeCell ref="FKS1:FKS2"/>
    <mergeCell ref="FKT1:FKT2"/>
    <mergeCell ref="FKI1:FKI2"/>
    <mergeCell ref="FKJ1:FKJ2"/>
    <mergeCell ref="FKK1:FKK2"/>
    <mergeCell ref="FKL1:FKL2"/>
    <mergeCell ref="FKM1:FKM2"/>
    <mergeCell ref="FKN1:FKN2"/>
    <mergeCell ref="FKC1:FKC2"/>
    <mergeCell ref="FKD1:FKD2"/>
    <mergeCell ref="FKE1:FKE2"/>
    <mergeCell ref="FKF1:FKF2"/>
    <mergeCell ref="FKG1:FKG2"/>
    <mergeCell ref="FKH1:FKH2"/>
    <mergeCell ref="FJW1:FJW2"/>
    <mergeCell ref="FJX1:FJX2"/>
    <mergeCell ref="FJY1:FJY2"/>
    <mergeCell ref="FJZ1:FJZ2"/>
    <mergeCell ref="FKA1:FKA2"/>
    <mergeCell ref="FKB1:FKB2"/>
    <mergeCell ref="FJQ1:FJQ2"/>
    <mergeCell ref="FJR1:FJR2"/>
    <mergeCell ref="FJS1:FJS2"/>
    <mergeCell ref="FJT1:FJT2"/>
    <mergeCell ref="FJU1:FJU2"/>
    <mergeCell ref="FJV1:FJV2"/>
    <mergeCell ref="FJK1:FJK2"/>
    <mergeCell ref="FJL1:FJL2"/>
    <mergeCell ref="FJM1:FJM2"/>
    <mergeCell ref="FJN1:FJN2"/>
    <mergeCell ref="FJO1:FJO2"/>
    <mergeCell ref="FJP1:FJP2"/>
    <mergeCell ref="FJE1:FJE2"/>
    <mergeCell ref="FJF1:FJF2"/>
    <mergeCell ref="FJG1:FJG2"/>
    <mergeCell ref="FJH1:FJH2"/>
    <mergeCell ref="FJI1:FJI2"/>
    <mergeCell ref="FJJ1:FJJ2"/>
    <mergeCell ref="FIY1:FIY2"/>
    <mergeCell ref="FIZ1:FIZ2"/>
    <mergeCell ref="FJA1:FJA2"/>
    <mergeCell ref="FJB1:FJB2"/>
    <mergeCell ref="FJC1:FJC2"/>
    <mergeCell ref="FJD1:FJD2"/>
    <mergeCell ref="FIS1:FIS2"/>
    <mergeCell ref="FIT1:FIT2"/>
    <mergeCell ref="FIU1:FIU2"/>
    <mergeCell ref="FIV1:FIV2"/>
    <mergeCell ref="FIW1:FIW2"/>
    <mergeCell ref="FIX1:FIX2"/>
    <mergeCell ref="FIM1:FIM2"/>
    <mergeCell ref="FIN1:FIN2"/>
    <mergeCell ref="FIO1:FIO2"/>
    <mergeCell ref="FIP1:FIP2"/>
    <mergeCell ref="FIQ1:FIQ2"/>
    <mergeCell ref="FIR1:FIR2"/>
    <mergeCell ref="FIG1:FIG2"/>
    <mergeCell ref="FIH1:FIH2"/>
    <mergeCell ref="FII1:FII2"/>
    <mergeCell ref="FIJ1:FIJ2"/>
    <mergeCell ref="FIK1:FIK2"/>
    <mergeCell ref="FIL1:FIL2"/>
    <mergeCell ref="FIA1:FIA2"/>
    <mergeCell ref="FIB1:FIB2"/>
    <mergeCell ref="FIC1:FIC2"/>
    <mergeCell ref="FID1:FID2"/>
    <mergeCell ref="FIE1:FIE2"/>
    <mergeCell ref="FIF1:FIF2"/>
    <mergeCell ref="FHU1:FHU2"/>
    <mergeCell ref="FHV1:FHV2"/>
    <mergeCell ref="FHW1:FHW2"/>
    <mergeCell ref="FHX1:FHX2"/>
    <mergeCell ref="FHY1:FHY2"/>
    <mergeCell ref="FHZ1:FHZ2"/>
    <mergeCell ref="FHO1:FHO2"/>
    <mergeCell ref="FHP1:FHP2"/>
    <mergeCell ref="FHQ1:FHQ2"/>
    <mergeCell ref="FHR1:FHR2"/>
    <mergeCell ref="FHS1:FHS2"/>
    <mergeCell ref="FHT1:FHT2"/>
    <mergeCell ref="FHI1:FHI2"/>
    <mergeCell ref="FHJ1:FHJ2"/>
    <mergeCell ref="FHK1:FHK2"/>
    <mergeCell ref="FHL1:FHL2"/>
    <mergeCell ref="FHM1:FHM2"/>
    <mergeCell ref="FHN1:FHN2"/>
    <mergeCell ref="FHC1:FHC2"/>
    <mergeCell ref="FHD1:FHD2"/>
    <mergeCell ref="FHE1:FHE2"/>
    <mergeCell ref="FHF1:FHF2"/>
    <mergeCell ref="FHG1:FHG2"/>
    <mergeCell ref="FHH1:FHH2"/>
    <mergeCell ref="FGW1:FGW2"/>
    <mergeCell ref="FGX1:FGX2"/>
    <mergeCell ref="FGY1:FGY2"/>
    <mergeCell ref="FGZ1:FGZ2"/>
    <mergeCell ref="FHA1:FHA2"/>
    <mergeCell ref="FHB1:FHB2"/>
    <mergeCell ref="FGQ1:FGQ2"/>
    <mergeCell ref="FGR1:FGR2"/>
    <mergeCell ref="FGS1:FGS2"/>
    <mergeCell ref="FGT1:FGT2"/>
    <mergeCell ref="FGU1:FGU2"/>
    <mergeCell ref="FGV1:FGV2"/>
    <mergeCell ref="FGK1:FGK2"/>
    <mergeCell ref="FGL1:FGL2"/>
    <mergeCell ref="FGM1:FGM2"/>
    <mergeCell ref="FGN1:FGN2"/>
    <mergeCell ref="FGO1:FGO2"/>
    <mergeCell ref="FGP1:FGP2"/>
    <mergeCell ref="FGE1:FGE2"/>
    <mergeCell ref="FGF1:FGF2"/>
    <mergeCell ref="FGG1:FGG2"/>
    <mergeCell ref="FGH1:FGH2"/>
    <mergeCell ref="FGI1:FGI2"/>
    <mergeCell ref="FGJ1:FGJ2"/>
    <mergeCell ref="FFY1:FFY2"/>
    <mergeCell ref="FFZ1:FFZ2"/>
    <mergeCell ref="FGA1:FGA2"/>
    <mergeCell ref="FGB1:FGB2"/>
    <mergeCell ref="FGC1:FGC2"/>
    <mergeCell ref="FGD1:FGD2"/>
    <mergeCell ref="FFS1:FFS2"/>
    <mergeCell ref="FFT1:FFT2"/>
    <mergeCell ref="FFU1:FFU2"/>
    <mergeCell ref="FFV1:FFV2"/>
    <mergeCell ref="FFW1:FFW2"/>
    <mergeCell ref="FFX1:FFX2"/>
    <mergeCell ref="FFM1:FFM2"/>
    <mergeCell ref="FFN1:FFN2"/>
    <mergeCell ref="FFO1:FFO2"/>
    <mergeCell ref="FFP1:FFP2"/>
    <mergeCell ref="FFQ1:FFQ2"/>
    <mergeCell ref="FFR1:FFR2"/>
    <mergeCell ref="FFG1:FFG2"/>
    <mergeCell ref="FFH1:FFH2"/>
    <mergeCell ref="FFI1:FFI2"/>
    <mergeCell ref="FFJ1:FFJ2"/>
    <mergeCell ref="FFK1:FFK2"/>
    <mergeCell ref="FFL1:FFL2"/>
    <mergeCell ref="FFA1:FFA2"/>
    <mergeCell ref="FFB1:FFB2"/>
    <mergeCell ref="FFC1:FFC2"/>
    <mergeCell ref="FFD1:FFD2"/>
    <mergeCell ref="FFE1:FFE2"/>
    <mergeCell ref="FFF1:FFF2"/>
    <mergeCell ref="FEU1:FEU2"/>
    <mergeCell ref="FEV1:FEV2"/>
    <mergeCell ref="FEW1:FEW2"/>
    <mergeCell ref="FEX1:FEX2"/>
    <mergeCell ref="FEY1:FEY2"/>
    <mergeCell ref="FEZ1:FEZ2"/>
    <mergeCell ref="FEO1:FEO2"/>
    <mergeCell ref="FEP1:FEP2"/>
    <mergeCell ref="FEQ1:FEQ2"/>
    <mergeCell ref="FER1:FER2"/>
    <mergeCell ref="FES1:FES2"/>
    <mergeCell ref="FET1:FET2"/>
    <mergeCell ref="FEI1:FEI2"/>
    <mergeCell ref="FEJ1:FEJ2"/>
    <mergeCell ref="FEK1:FEK2"/>
    <mergeCell ref="FEL1:FEL2"/>
    <mergeCell ref="FEM1:FEM2"/>
    <mergeCell ref="FEN1:FEN2"/>
    <mergeCell ref="FEC1:FEC2"/>
    <mergeCell ref="FED1:FED2"/>
    <mergeCell ref="FEE1:FEE2"/>
    <mergeCell ref="FEF1:FEF2"/>
    <mergeCell ref="FEG1:FEG2"/>
    <mergeCell ref="FEH1:FEH2"/>
    <mergeCell ref="FDW1:FDW2"/>
    <mergeCell ref="FDX1:FDX2"/>
    <mergeCell ref="FDY1:FDY2"/>
    <mergeCell ref="FDZ1:FDZ2"/>
    <mergeCell ref="FEA1:FEA2"/>
    <mergeCell ref="FEB1:FEB2"/>
    <mergeCell ref="FDQ1:FDQ2"/>
    <mergeCell ref="FDR1:FDR2"/>
    <mergeCell ref="FDS1:FDS2"/>
    <mergeCell ref="FDT1:FDT2"/>
    <mergeCell ref="FDU1:FDU2"/>
    <mergeCell ref="FDV1:FDV2"/>
    <mergeCell ref="FDK1:FDK2"/>
    <mergeCell ref="FDL1:FDL2"/>
    <mergeCell ref="FDM1:FDM2"/>
    <mergeCell ref="FDN1:FDN2"/>
    <mergeCell ref="FDO1:FDO2"/>
    <mergeCell ref="FDP1:FDP2"/>
    <mergeCell ref="FDE1:FDE2"/>
    <mergeCell ref="FDF1:FDF2"/>
    <mergeCell ref="FDG1:FDG2"/>
    <mergeCell ref="FDH1:FDH2"/>
    <mergeCell ref="FDI1:FDI2"/>
    <mergeCell ref="FDJ1:FDJ2"/>
    <mergeCell ref="FCY1:FCY2"/>
    <mergeCell ref="FCZ1:FCZ2"/>
    <mergeCell ref="FDA1:FDA2"/>
    <mergeCell ref="FDB1:FDB2"/>
    <mergeCell ref="FDC1:FDC2"/>
    <mergeCell ref="FDD1:FDD2"/>
    <mergeCell ref="FCS1:FCS2"/>
    <mergeCell ref="FCT1:FCT2"/>
    <mergeCell ref="FCU1:FCU2"/>
    <mergeCell ref="FCV1:FCV2"/>
    <mergeCell ref="FCW1:FCW2"/>
    <mergeCell ref="FCX1:FCX2"/>
    <mergeCell ref="FCM1:FCM2"/>
    <mergeCell ref="FCN1:FCN2"/>
    <mergeCell ref="FCO1:FCO2"/>
    <mergeCell ref="FCP1:FCP2"/>
    <mergeCell ref="FCQ1:FCQ2"/>
    <mergeCell ref="FCR1:FCR2"/>
    <mergeCell ref="FCG1:FCG2"/>
    <mergeCell ref="FCH1:FCH2"/>
    <mergeCell ref="FCI1:FCI2"/>
    <mergeCell ref="FCJ1:FCJ2"/>
    <mergeCell ref="FCK1:FCK2"/>
    <mergeCell ref="FCL1:FCL2"/>
    <mergeCell ref="FCA1:FCA2"/>
    <mergeCell ref="FCB1:FCB2"/>
    <mergeCell ref="FCC1:FCC2"/>
    <mergeCell ref="FCD1:FCD2"/>
    <mergeCell ref="FCE1:FCE2"/>
    <mergeCell ref="FCF1:FCF2"/>
    <mergeCell ref="FBU1:FBU2"/>
    <mergeCell ref="FBV1:FBV2"/>
    <mergeCell ref="FBW1:FBW2"/>
    <mergeCell ref="FBX1:FBX2"/>
    <mergeCell ref="FBY1:FBY2"/>
    <mergeCell ref="FBZ1:FBZ2"/>
    <mergeCell ref="FBO1:FBO2"/>
    <mergeCell ref="FBP1:FBP2"/>
    <mergeCell ref="FBQ1:FBQ2"/>
    <mergeCell ref="FBR1:FBR2"/>
    <mergeCell ref="FBS1:FBS2"/>
    <mergeCell ref="FBT1:FBT2"/>
    <mergeCell ref="FBI1:FBI2"/>
    <mergeCell ref="FBJ1:FBJ2"/>
    <mergeCell ref="FBK1:FBK2"/>
    <mergeCell ref="FBL1:FBL2"/>
    <mergeCell ref="FBM1:FBM2"/>
    <mergeCell ref="FBN1:FBN2"/>
    <mergeCell ref="FBC1:FBC2"/>
    <mergeCell ref="FBD1:FBD2"/>
    <mergeCell ref="FBE1:FBE2"/>
    <mergeCell ref="FBF1:FBF2"/>
    <mergeCell ref="FBG1:FBG2"/>
    <mergeCell ref="FBH1:FBH2"/>
    <mergeCell ref="FAW1:FAW2"/>
    <mergeCell ref="FAX1:FAX2"/>
    <mergeCell ref="FAY1:FAY2"/>
    <mergeCell ref="FAZ1:FAZ2"/>
    <mergeCell ref="FBA1:FBA2"/>
    <mergeCell ref="FBB1:FBB2"/>
    <mergeCell ref="FAQ1:FAQ2"/>
    <mergeCell ref="FAR1:FAR2"/>
    <mergeCell ref="FAS1:FAS2"/>
    <mergeCell ref="FAT1:FAT2"/>
    <mergeCell ref="FAU1:FAU2"/>
    <mergeCell ref="FAV1:FAV2"/>
    <mergeCell ref="FAK1:FAK2"/>
    <mergeCell ref="FAL1:FAL2"/>
    <mergeCell ref="FAM1:FAM2"/>
    <mergeCell ref="FAN1:FAN2"/>
    <mergeCell ref="FAO1:FAO2"/>
    <mergeCell ref="FAP1:FAP2"/>
    <mergeCell ref="FAE1:FAE2"/>
    <mergeCell ref="FAF1:FAF2"/>
    <mergeCell ref="FAG1:FAG2"/>
    <mergeCell ref="FAH1:FAH2"/>
    <mergeCell ref="FAI1:FAI2"/>
    <mergeCell ref="FAJ1:FAJ2"/>
    <mergeCell ref="EZY1:EZY2"/>
    <mergeCell ref="EZZ1:EZZ2"/>
    <mergeCell ref="FAA1:FAA2"/>
    <mergeCell ref="FAB1:FAB2"/>
    <mergeCell ref="FAC1:FAC2"/>
    <mergeCell ref="FAD1:FAD2"/>
    <mergeCell ref="EZS1:EZS2"/>
    <mergeCell ref="EZT1:EZT2"/>
    <mergeCell ref="EZU1:EZU2"/>
    <mergeCell ref="EZV1:EZV2"/>
    <mergeCell ref="EZW1:EZW2"/>
    <mergeCell ref="EZX1:EZX2"/>
    <mergeCell ref="EZM1:EZM2"/>
    <mergeCell ref="EZN1:EZN2"/>
    <mergeCell ref="EZO1:EZO2"/>
    <mergeCell ref="EZP1:EZP2"/>
    <mergeCell ref="EZQ1:EZQ2"/>
    <mergeCell ref="EZR1:EZR2"/>
    <mergeCell ref="EZG1:EZG2"/>
    <mergeCell ref="EZH1:EZH2"/>
    <mergeCell ref="EZI1:EZI2"/>
    <mergeCell ref="EZJ1:EZJ2"/>
    <mergeCell ref="EZK1:EZK2"/>
    <mergeCell ref="EZL1:EZL2"/>
    <mergeCell ref="EZA1:EZA2"/>
    <mergeCell ref="EZB1:EZB2"/>
    <mergeCell ref="EZC1:EZC2"/>
    <mergeCell ref="EZD1:EZD2"/>
    <mergeCell ref="EZE1:EZE2"/>
    <mergeCell ref="EZF1:EZF2"/>
    <mergeCell ref="EYU1:EYU2"/>
    <mergeCell ref="EYV1:EYV2"/>
    <mergeCell ref="EYW1:EYW2"/>
    <mergeCell ref="EYX1:EYX2"/>
    <mergeCell ref="EYY1:EYY2"/>
    <mergeCell ref="EYZ1:EYZ2"/>
    <mergeCell ref="EYO1:EYO2"/>
    <mergeCell ref="EYP1:EYP2"/>
    <mergeCell ref="EYQ1:EYQ2"/>
    <mergeCell ref="EYR1:EYR2"/>
    <mergeCell ref="EYS1:EYS2"/>
    <mergeCell ref="EYT1:EYT2"/>
    <mergeCell ref="EYI1:EYI2"/>
    <mergeCell ref="EYJ1:EYJ2"/>
    <mergeCell ref="EYK1:EYK2"/>
    <mergeCell ref="EYL1:EYL2"/>
    <mergeCell ref="EYM1:EYM2"/>
    <mergeCell ref="EYN1:EYN2"/>
    <mergeCell ref="EYC1:EYC2"/>
    <mergeCell ref="EYD1:EYD2"/>
    <mergeCell ref="EYE1:EYE2"/>
    <mergeCell ref="EYF1:EYF2"/>
    <mergeCell ref="EYG1:EYG2"/>
    <mergeCell ref="EYH1:EYH2"/>
    <mergeCell ref="EXW1:EXW2"/>
    <mergeCell ref="EXX1:EXX2"/>
    <mergeCell ref="EXY1:EXY2"/>
    <mergeCell ref="EXZ1:EXZ2"/>
    <mergeCell ref="EYA1:EYA2"/>
    <mergeCell ref="EYB1:EYB2"/>
    <mergeCell ref="EXQ1:EXQ2"/>
    <mergeCell ref="EXR1:EXR2"/>
    <mergeCell ref="EXS1:EXS2"/>
    <mergeCell ref="EXT1:EXT2"/>
    <mergeCell ref="EXU1:EXU2"/>
    <mergeCell ref="EXV1:EXV2"/>
    <mergeCell ref="EXK1:EXK2"/>
    <mergeCell ref="EXL1:EXL2"/>
    <mergeCell ref="EXM1:EXM2"/>
    <mergeCell ref="EXN1:EXN2"/>
    <mergeCell ref="EXO1:EXO2"/>
    <mergeCell ref="EXP1:EXP2"/>
    <mergeCell ref="EXE1:EXE2"/>
    <mergeCell ref="EXF1:EXF2"/>
    <mergeCell ref="EXG1:EXG2"/>
    <mergeCell ref="EXH1:EXH2"/>
    <mergeCell ref="EXI1:EXI2"/>
    <mergeCell ref="EXJ1:EXJ2"/>
    <mergeCell ref="EWY1:EWY2"/>
    <mergeCell ref="EWZ1:EWZ2"/>
    <mergeCell ref="EXA1:EXA2"/>
    <mergeCell ref="EXB1:EXB2"/>
    <mergeCell ref="EXC1:EXC2"/>
    <mergeCell ref="EXD1:EXD2"/>
    <mergeCell ref="EWS1:EWS2"/>
    <mergeCell ref="EWT1:EWT2"/>
    <mergeCell ref="EWU1:EWU2"/>
    <mergeCell ref="EWV1:EWV2"/>
    <mergeCell ref="EWW1:EWW2"/>
    <mergeCell ref="EWX1:EWX2"/>
    <mergeCell ref="EWM1:EWM2"/>
    <mergeCell ref="EWN1:EWN2"/>
    <mergeCell ref="EWO1:EWO2"/>
    <mergeCell ref="EWP1:EWP2"/>
    <mergeCell ref="EWQ1:EWQ2"/>
    <mergeCell ref="EWR1:EWR2"/>
    <mergeCell ref="EWG1:EWG2"/>
    <mergeCell ref="EWH1:EWH2"/>
    <mergeCell ref="EWI1:EWI2"/>
    <mergeCell ref="EWJ1:EWJ2"/>
    <mergeCell ref="EWK1:EWK2"/>
    <mergeCell ref="EWL1:EWL2"/>
    <mergeCell ref="EWA1:EWA2"/>
    <mergeCell ref="EWB1:EWB2"/>
    <mergeCell ref="EWC1:EWC2"/>
    <mergeCell ref="EWD1:EWD2"/>
    <mergeCell ref="EWE1:EWE2"/>
    <mergeCell ref="EWF1:EWF2"/>
    <mergeCell ref="EVU1:EVU2"/>
    <mergeCell ref="EVV1:EVV2"/>
    <mergeCell ref="EVW1:EVW2"/>
    <mergeCell ref="EVX1:EVX2"/>
    <mergeCell ref="EVY1:EVY2"/>
    <mergeCell ref="EVZ1:EVZ2"/>
    <mergeCell ref="EVO1:EVO2"/>
    <mergeCell ref="EVP1:EVP2"/>
    <mergeCell ref="EVQ1:EVQ2"/>
    <mergeCell ref="EVR1:EVR2"/>
    <mergeCell ref="EVS1:EVS2"/>
    <mergeCell ref="EVT1:EVT2"/>
    <mergeCell ref="EVI1:EVI2"/>
    <mergeCell ref="EVJ1:EVJ2"/>
    <mergeCell ref="EVK1:EVK2"/>
    <mergeCell ref="EVL1:EVL2"/>
    <mergeCell ref="EVM1:EVM2"/>
    <mergeCell ref="EVN1:EVN2"/>
    <mergeCell ref="EVC1:EVC2"/>
    <mergeCell ref="EVD1:EVD2"/>
    <mergeCell ref="EVE1:EVE2"/>
    <mergeCell ref="EVF1:EVF2"/>
    <mergeCell ref="EVG1:EVG2"/>
    <mergeCell ref="EVH1:EVH2"/>
    <mergeCell ref="EUW1:EUW2"/>
    <mergeCell ref="EUX1:EUX2"/>
    <mergeCell ref="EUY1:EUY2"/>
    <mergeCell ref="EUZ1:EUZ2"/>
    <mergeCell ref="EVA1:EVA2"/>
    <mergeCell ref="EVB1:EVB2"/>
    <mergeCell ref="EUQ1:EUQ2"/>
    <mergeCell ref="EUR1:EUR2"/>
    <mergeCell ref="EUS1:EUS2"/>
    <mergeCell ref="EUT1:EUT2"/>
    <mergeCell ref="EUU1:EUU2"/>
    <mergeCell ref="EUV1:EUV2"/>
    <mergeCell ref="EUK1:EUK2"/>
    <mergeCell ref="EUL1:EUL2"/>
    <mergeCell ref="EUM1:EUM2"/>
    <mergeCell ref="EUN1:EUN2"/>
    <mergeCell ref="EUO1:EUO2"/>
    <mergeCell ref="EUP1:EUP2"/>
    <mergeCell ref="EUE1:EUE2"/>
    <mergeCell ref="EUF1:EUF2"/>
    <mergeCell ref="EUG1:EUG2"/>
    <mergeCell ref="EUH1:EUH2"/>
    <mergeCell ref="EUI1:EUI2"/>
    <mergeCell ref="EUJ1:EUJ2"/>
    <mergeCell ref="ETY1:ETY2"/>
    <mergeCell ref="ETZ1:ETZ2"/>
    <mergeCell ref="EUA1:EUA2"/>
    <mergeCell ref="EUB1:EUB2"/>
    <mergeCell ref="EUC1:EUC2"/>
    <mergeCell ref="EUD1:EUD2"/>
    <mergeCell ref="ETS1:ETS2"/>
    <mergeCell ref="ETT1:ETT2"/>
    <mergeCell ref="ETU1:ETU2"/>
    <mergeCell ref="ETV1:ETV2"/>
    <mergeCell ref="ETW1:ETW2"/>
    <mergeCell ref="ETX1:ETX2"/>
    <mergeCell ref="ETM1:ETM2"/>
    <mergeCell ref="ETN1:ETN2"/>
    <mergeCell ref="ETO1:ETO2"/>
    <mergeCell ref="ETP1:ETP2"/>
    <mergeCell ref="ETQ1:ETQ2"/>
    <mergeCell ref="ETR1:ETR2"/>
    <mergeCell ref="ETG1:ETG2"/>
    <mergeCell ref="ETH1:ETH2"/>
    <mergeCell ref="ETI1:ETI2"/>
    <mergeCell ref="ETJ1:ETJ2"/>
    <mergeCell ref="ETK1:ETK2"/>
    <mergeCell ref="ETL1:ETL2"/>
    <mergeCell ref="ETA1:ETA2"/>
    <mergeCell ref="ETB1:ETB2"/>
    <mergeCell ref="ETC1:ETC2"/>
    <mergeCell ref="ETD1:ETD2"/>
    <mergeCell ref="ETE1:ETE2"/>
    <mergeCell ref="ETF1:ETF2"/>
    <mergeCell ref="ESU1:ESU2"/>
    <mergeCell ref="ESV1:ESV2"/>
    <mergeCell ref="ESW1:ESW2"/>
    <mergeCell ref="ESX1:ESX2"/>
    <mergeCell ref="ESY1:ESY2"/>
    <mergeCell ref="ESZ1:ESZ2"/>
    <mergeCell ref="ESO1:ESO2"/>
    <mergeCell ref="ESP1:ESP2"/>
    <mergeCell ref="ESQ1:ESQ2"/>
    <mergeCell ref="ESR1:ESR2"/>
    <mergeCell ref="ESS1:ESS2"/>
    <mergeCell ref="EST1:EST2"/>
    <mergeCell ref="ESI1:ESI2"/>
    <mergeCell ref="ESJ1:ESJ2"/>
    <mergeCell ref="ESK1:ESK2"/>
    <mergeCell ref="ESL1:ESL2"/>
    <mergeCell ref="ESM1:ESM2"/>
    <mergeCell ref="ESN1:ESN2"/>
    <mergeCell ref="ESC1:ESC2"/>
    <mergeCell ref="ESD1:ESD2"/>
    <mergeCell ref="ESE1:ESE2"/>
    <mergeCell ref="ESF1:ESF2"/>
    <mergeCell ref="ESG1:ESG2"/>
    <mergeCell ref="ESH1:ESH2"/>
    <mergeCell ref="ERW1:ERW2"/>
    <mergeCell ref="ERX1:ERX2"/>
    <mergeCell ref="ERY1:ERY2"/>
    <mergeCell ref="ERZ1:ERZ2"/>
    <mergeCell ref="ESA1:ESA2"/>
    <mergeCell ref="ESB1:ESB2"/>
    <mergeCell ref="ERQ1:ERQ2"/>
    <mergeCell ref="ERR1:ERR2"/>
    <mergeCell ref="ERS1:ERS2"/>
    <mergeCell ref="ERT1:ERT2"/>
    <mergeCell ref="ERU1:ERU2"/>
    <mergeCell ref="ERV1:ERV2"/>
    <mergeCell ref="ERK1:ERK2"/>
    <mergeCell ref="ERL1:ERL2"/>
    <mergeCell ref="ERM1:ERM2"/>
    <mergeCell ref="ERN1:ERN2"/>
    <mergeCell ref="ERO1:ERO2"/>
    <mergeCell ref="ERP1:ERP2"/>
    <mergeCell ref="ERE1:ERE2"/>
    <mergeCell ref="ERF1:ERF2"/>
    <mergeCell ref="ERG1:ERG2"/>
    <mergeCell ref="ERH1:ERH2"/>
    <mergeCell ref="ERI1:ERI2"/>
    <mergeCell ref="ERJ1:ERJ2"/>
    <mergeCell ref="EQY1:EQY2"/>
    <mergeCell ref="EQZ1:EQZ2"/>
    <mergeCell ref="ERA1:ERA2"/>
    <mergeCell ref="ERB1:ERB2"/>
    <mergeCell ref="ERC1:ERC2"/>
    <mergeCell ref="ERD1:ERD2"/>
    <mergeCell ref="EQS1:EQS2"/>
    <mergeCell ref="EQT1:EQT2"/>
    <mergeCell ref="EQU1:EQU2"/>
    <mergeCell ref="EQV1:EQV2"/>
    <mergeCell ref="EQW1:EQW2"/>
    <mergeCell ref="EQX1:EQX2"/>
    <mergeCell ref="EQM1:EQM2"/>
    <mergeCell ref="EQN1:EQN2"/>
    <mergeCell ref="EQO1:EQO2"/>
    <mergeCell ref="EQP1:EQP2"/>
    <mergeCell ref="EQQ1:EQQ2"/>
    <mergeCell ref="EQR1:EQR2"/>
    <mergeCell ref="EQG1:EQG2"/>
    <mergeCell ref="EQH1:EQH2"/>
    <mergeCell ref="EQI1:EQI2"/>
    <mergeCell ref="EQJ1:EQJ2"/>
    <mergeCell ref="EQK1:EQK2"/>
    <mergeCell ref="EQL1:EQL2"/>
    <mergeCell ref="EQA1:EQA2"/>
    <mergeCell ref="EQB1:EQB2"/>
    <mergeCell ref="EQC1:EQC2"/>
    <mergeCell ref="EQD1:EQD2"/>
    <mergeCell ref="EQE1:EQE2"/>
    <mergeCell ref="EQF1:EQF2"/>
    <mergeCell ref="EPU1:EPU2"/>
    <mergeCell ref="EPV1:EPV2"/>
    <mergeCell ref="EPW1:EPW2"/>
    <mergeCell ref="EPX1:EPX2"/>
    <mergeCell ref="EPY1:EPY2"/>
    <mergeCell ref="EPZ1:EPZ2"/>
    <mergeCell ref="EPO1:EPO2"/>
    <mergeCell ref="EPP1:EPP2"/>
    <mergeCell ref="EPQ1:EPQ2"/>
    <mergeCell ref="EPR1:EPR2"/>
    <mergeCell ref="EPS1:EPS2"/>
    <mergeCell ref="EPT1:EPT2"/>
    <mergeCell ref="EPI1:EPI2"/>
    <mergeCell ref="EPJ1:EPJ2"/>
    <mergeCell ref="EPK1:EPK2"/>
    <mergeCell ref="EPL1:EPL2"/>
    <mergeCell ref="EPM1:EPM2"/>
    <mergeCell ref="EPN1:EPN2"/>
    <mergeCell ref="EPC1:EPC2"/>
    <mergeCell ref="EPD1:EPD2"/>
    <mergeCell ref="EPE1:EPE2"/>
    <mergeCell ref="EPF1:EPF2"/>
    <mergeCell ref="EPG1:EPG2"/>
    <mergeCell ref="EPH1:EPH2"/>
    <mergeCell ref="EOW1:EOW2"/>
    <mergeCell ref="EOX1:EOX2"/>
    <mergeCell ref="EOY1:EOY2"/>
    <mergeCell ref="EOZ1:EOZ2"/>
    <mergeCell ref="EPA1:EPA2"/>
    <mergeCell ref="EPB1:EPB2"/>
    <mergeCell ref="EOQ1:EOQ2"/>
    <mergeCell ref="EOR1:EOR2"/>
    <mergeCell ref="EOS1:EOS2"/>
    <mergeCell ref="EOT1:EOT2"/>
    <mergeCell ref="EOU1:EOU2"/>
    <mergeCell ref="EOV1:EOV2"/>
    <mergeCell ref="EOK1:EOK2"/>
    <mergeCell ref="EOL1:EOL2"/>
    <mergeCell ref="EOM1:EOM2"/>
    <mergeCell ref="EON1:EON2"/>
    <mergeCell ref="EOO1:EOO2"/>
    <mergeCell ref="EOP1:EOP2"/>
    <mergeCell ref="EOE1:EOE2"/>
    <mergeCell ref="EOF1:EOF2"/>
    <mergeCell ref="EOG1:EOG2"/>
    <mergeCell ref="EOH1:EOH2"/>
    <mergeCell ref="EOI1:EOI2"/>
    <mergeCell ref="EOJ1:EOJ2"/>
    <mergeCell ref="ENY1:ENY2"/>
    <mergeCell ref="ENZ1:ENZ2"/>
    <mergeCell ref="EOA1:EOA2"/>
    <mergeCell ref="EOB1:EOB2"/>
    <mergeCell ref="EOC1:EOC2"/>
    <mergeCell ref="EOD1:EOD2"/>
    <mergeCell ref="ENS1:ENS2"/>
    <mergeCell ref="ENT1:ENT2"/>
    <mergeCell ref="ENU1:ENU2"/>
    <mergeCell ref="ENV1:ENV2"/>
    <mergeCell ref="ENW1:ENW2"/>
    <mergeCell ref="ENX1:ENX2"/>
    <mergeCell ref="ENM1:ENM2"/>
    <mergeCell ref="ENN1:ENN2"/>
    <mergeCell ref="ENO1:ENO2"/>
    <mergeCell ref="ENP1:ENP2"/>
    <mergeCell ref="ENQ1:ENQ2"/>
    <mergeCell ref="ENR1:ENR2"/>
    <mergeCell ref="ENG1:ENG2"/>
    <mergeCell ref="ENH1:ENH2"/>
    <mergeCell ref="ENI1:ENI2"/>
    <mergeCell ref="ENJ1:ENJ2"/>
    <mergeCell ref="ENK1:ENK2"/>
    <mergeCell ref="ENL1:ENL2"/>
    <mergeCell ref="ENA1:ENA2"/>
    <mergeCell ref="ENB1:ENB2"/>
    <mergeCell ref="ENC1:ENC2"/>
    <mergeCell ref="END1:END2"/>
    <mergeCell ref="ENE1:ENE2"/>
    <mergeCell ref="ENF1:ENF2"/>
    <mergeCell ref="EMU1:EMU2"/>
    <mergeCell ref="EMV1:EMV2"/>
    <mergeCell ref="EMW1:EMW2"/>
    <mergeCell ref="EMX1:EMX2"/>
    <mergeCell ref="EMY1:EMY2"/>
    <mergeCell ref="EMZ1:EMZ2"/>
    <mergeCell ref="EMO1:EMO2"/>
    <mergeCell ref="EMP1:EMP2"/>
    <mergeCell ref="EMQ1:EMQ2"/>
    <mergeCell ref="EMR1:EMR2"/>
    <mergeCell ref="EMS1:EMS2"/>
    <mergeCell ref="EMT1:EMT2"/>
    <mergeCell ref="EMI1:EMI2"/>
    <mergeCell ref="EMJ1:EMJ2"/>
    <mergeCell ref="EMK1:EMK2"/>
    <mergeCell ref="EML1:EML2"/>
    <mergeCell ref="EMM1:EMM2"/>
    <mergeCell ref="EMN1:EMN2"/>
    <mergeCell ref="EMC1:EMC2"/>
    <mergeCell ref="EMD1:EMD2"/>
    <mergeCell ref="EME1:EME2"/>
    <mergeCell ref="EMF1:EMF2"/>
    <mergeCell ref="EMG1:EMG2"/>
    <mergeCell ref="EMH1:EMH2"/>
    <mergeCell ref="ELW1:ELW2"/>
    <mergeCell ref="ELX1:ELX2"/>
    <mergeCell ref="ELY1:ELY2"/>
    <mergeCell ref="ELZ1:ELZ2"/>
    <mergeCell ref="EMA1:EMA2"/>
    <mergeCell ref="EMB1:EMB2"/>
    <mergeCell ref="ELQ1:ELQ2"/>
    <mergeCell ref="ELR1:ELR2"/>
    <mergeCell ref="ELS1:ELS2"/>
    <mergeCell ref="ELT1:ELT2"/>
    <mergeCell ref="ELU1:ELU2"/>
    <mergeCell ref="ELV1:ELV2"/>
    <mergeCell ref="ELK1:ELK2"/>
    <mergeCell ref="ELL1:ELL2"/>
    <mergeCell ref="ELM1:ELM2"/>
    <mergeCell ref="ELN1:ELN2"/>
    <mergeCell ref="ELO1:ELO2"/>
    <mergeCell ref="ELP1:ELP2"/>
    <mergeCell ref="ELE1:ELE2"/>
    <mergeCell ref="ELF1:ELF2"/>
    <mergeCell ref="ELG1:ELG2"/>
    <mergeCell ref="ELH1:ELH2"/>
    <mergeCell ref="ELI1:ELI2"/>
    <mergeCell ref="ELJ1:ELJ2"/>
    <mergeCell ref="EKY1:EKY2"/>
    <mergeCell ref="EKZ1:EKZ2"/>
    <mergeCell ref="ELA1:ELA2"/>
    <mergeCell ref="ELB1:ELB2"/>
    <mergeCell ref="ELC1:ELC2"/>
    <mergeCell ref="ELD1:ELD2"/>
    <mergeCell ref="EKS1:EKS2"/>
    <mergeCell ref="EKT1:EKT2"/>
    <mergeCell ref="EKU1:EKU2"/>
    <mergeCell ref="EKV1:EKV2"/>
    <mergeCell ref="EKW1:EKW2"/>
    <mergeCell ref="EKX1:EKX2"/>
    <mergeCell ref="EKM1:EKM2"/>
    <mergeCell ref="EKN1:EKN2"/>
    <mergeCell ref="EKO1:EKO2"/>
    <mergeCell ref="EKP1:EKP2"/>
    <mergeCell ref="EKQ1:EKQ2"/>
    <mergeCell ref="EKR1:EKR2"/>
    <mergeCell ref="EKG1:EKG2"/>
    <mergeCell ref="EKH1:EKH2"/>
    <mergeCell ref="EKI1:EKI2"/>
    <mergeCell ref="EKJ1:EKJ2"/>
    <mergeCell ref="EKK1:EKK2"/>
    <mergeCell ref="EKL1:EKL2"/>
    <mergeCell ref="EKA1:EKA2"/>
    <mergeCell ref="EKB1:EKB2"/>
    <mergeCell ref="EKC1:EKC2"/>
    <mergeCell ref="EKD1:EKD2"/>
    <mergeCell ref="EKE1:EKE2"/>
    <mergeCell ref="EKF1:EKF2"/>
    <mergeCell ref="EJU1:EJU2"/>
    <mergeCell ref="EJV1:EJV2"/>
    <mergeCell ref="EJW1:EJW2"/>
    <mergeCell ref="EJX1:EJX2"/>
    <mergeCell ref="EJY1:EJY2"/>
    <mergeCell ref="EJZ1:EJZ2"/>
    <mergeCell ref="EJO1:EJO2"/>
    <mergeCell ref="EJP1:EJP2"/>
    <mergeCell ref="EJQ1:EJQ2"/>
    <mergeCell ref="EJR1:EJR2"/>
    <mergeCell ref="EJS1:EJS2"/>
    <mergeCell ref="EJT1:EJT2"/>
    <mergeCell ref="EJI1:EJI2"/>
    <mergeCell ref="EJJ1:EJJ2"/>
    <mergeCell ref="EJK1:EJK2"/>
    <mergeCell ref="EJL1:EJL2"/>
    <mergeCell ref="EJM1:EJM2"/>
    <mergeCell ref="EJN1:EJN2"/>
    <mergeCell ref="EJC1:EJC2"/>
    <mergeCell ref="EJD1:EJD2"/>
    <mergeCell ref="EJE1:EJE2"/>
    <mergeCell ref="EJF1:EJF2"/>
    <mergeCell ref="EJG1:EJG2"/>
    <mergeCell ref="EJH1:EJH2"/>
    <mergeCell ref="EIW1:EIW2"/>
    <mergeCell ref="EIX1:EIX2"/>
    <mergeCell ref="EIY1:EIY2"/>
    <mergeCell ref="EIZ1:EIZ2"/>
    <mergeCell ref="EJA1:EJA2"/>
    <mergeCell ref="EJB1:EJB2"/>
    <mergeCell ref="EIQ1:EIQ2"/>
    <mergeCell ref="EIR1:EIR2"/>
    <mergeCell ref="EIS1:EIS2"/>
    <mergeCell ref="EIT1:EIT2"/>
    <mergeCell ref="EIU1:EIU2"/>
    <mergeCell ref="EIV1:EIV2"/>
    <mergeCell ref="EIK1:EIK2"/>
    <mergeCell ref="EIL1:EIL2"/>
    <mergeCell ref="EIM1:EIM2"/>
    <mergeCell ref="EIN1:EIN2"/>
    <mergeCell ref="EIO1:EIO2"/>
    <mergeCell ref="EIP1:EIP2"/>
    <mergeCell ref="EIE1:EIE2"/>
    <mergeCell ref="EIF1:EIF2"/>
    <mergeCell ref="EIG1:EIG2"/>
    <mergeCell ref="EIH1:EIH2"/>
    <mergeCell ref="EII1:EII2"/>
    <mergeCell ref="EIJ1:EIJ2"/>
    <mergeCell ref="EHY1:EHY2"/>
    <mergeCell ref="EHZ1:EHZ2"/>
    <mergeCell ref="EIA1:EIA2"/>
    <mergeCell ref="EIB1:EIB2"/>
    <mergeCell ref="EIC1:EIC2"/>
    <mergeCell ref="EID1:EID2"/>
    <mergeCell ref="EHS1:EHS2"/>
    <mergeCell ref="EHT1:EHT2"/>
    <mergeCell ref="EHU1:EHU2"/>
    <mergeCell ref="EHV1:EHV2"/>
    <mergeCell ref="EHW1:EHW2"/>
    <mergeCell ref="EHX1:EHX2"/>
    <mergeCell ref="EHM1:EHM2"/>
    <mergeCell ref="EHN1:EHN2"/>
    <mergeCell ref="EHO1:EHO2"/>
    <mergeCell ref="EHP1:EHP2"/>
    <mergeCell ref="EHQ1:EHQ2"/>
    <mergeCell ref="EHR1:EHR2"/>
    <mergeCell ref="EHG1:EHG2"/>
    <mergeCell ref="EHH1:EHH2"/>
    <mergeCell ref="EHI1:EHI2"/>
    <mergeCell ref="EHJ1:EHJ2"/>
    <mergeCell ref="EHK1:EHK2"/>
    <mergeCell ref="EHL1:EHL2"/>
    <mergeCell ref="EHA1:EHA2"/>
    <mergeCell ref="EHB1:EHB2"/>
    <mergeCell ref="EHC1:EHC2"/>
    <mergeCell ref="EHD1:EHD2"/>
    <mergeCell ref="EHE1:EHE2"/>
    <mergeCell ref="EHF1:EHF2"/>
    <mergeCell ref="EGU1:EGU2"/>
    <mergeCell ref="EGV1:EGV2"/>
    <mergeCell ref="EGW1:EGW2"/>
    <mergeCell ref="EGX1:EGX2"/>
    <mergeCell ref="EGY1:EGY2"/>
    <mergeCell ref="EGZ1:EGZ2"/>
    <mergeCell ref="EGO1:EGO2"/>
    <mergeCell ref="EGP1:EGP2"/>
    <mergeCell ref="EGQ1:EGQ2"/>
    <mergeCell ref="EGR1:EGR2"/>
    <mergeCell ref="EGS1:EGS2"/>
    <mergeCell ref="EGT1:EGT2"/>
    <mergeCell ref="EGI1:EGI2"/>
    <mergeCell ref="EGJ1:EGJ2"/>
    <mergeCell ref="EGK1:EGK2"/>
    <mergeCell ref="EGL1:EGL2"/>
    <mergeCell ref="EGM1:EGM2"/>
    <mergeCell ref="EGN1:EGN2"/>
    <mergeCell ref="EGC1:EGC2"/>
    <mergeCell ref="EGD1:EGD2"/>
    <mergeCell ref="EGE1:EGE2"/>
    <mergeCell ref="EGF1:EGF2"/>
    <mergeCell ref="EGG1:EGG2"/>
    <mergeCell ref="EGH1:EGH2"/>
    <mergeCell ref="EFW1:EFW2"/>
    <mergeCell ref="EFX1:EFX2"/>
    <mergeCell ref="EFY1:EFY2"/>
    <mergeCell ref="EFZ1:EFZ2"/>
    <mergeCell ref="EGA1:EGA2"/>
    <mergeCell ref="EGB1:EGB2"/>
    <mergeCell ref="EFQ1:EFQ2"/>
    <mergeCell ref="EFR1:EFR2"/>
    <mergeCell ref="EFS1:EFS2"/>
    <mergeCell ref="EFT1:EFT2"/>
    <mergeCell ref="EFU1:EFU2"/>
    <mergeCell ref="EFV1:EFV2"/>
    <mergeCell ref="EFK1:EFK2"/>
    <mergeCell ref="EFL1:EFL2"/>
    <mergeCell ref="EFM1:EFM2"/>
    <mergeCell ref="EFN1:EFN2"/>
    <mergeCell ref="EFO1:EFO2"/>
    <mergeCell ref="EFP1:EFP2"/>
    <mergeCell ref="EFE1:EFE2"/>
    <mergeCell ref="EFF1:EFF2"/>
    <mergeCell ref="EFG1:EFG2"/>
    <mergeCell ref="EFH1:EFH2"/>
    <mergeCell ref="EFI1:EFI2"/>
    <mergeCell ref="EFJ1:EFJ2"/>
    <mergeCell ref="EEY1:EEY2"/>
    <mergeCell ref="EEZ1:EEZ2"/>
    <mergeCell ref="EFA1:EFA2"/>
    <mergeCell ref="EFB1:EFB2"/>
    <mergeCell ref="EFC1:EFC2"/>
    <mergeCell ref="EFD1:EFD2"/>
    <mergeCell ref="EES1:EES2"/>
    <mergeCell ref="EET1:EET2"/>
    <mergeCell ref="EEU1:EEU2"/>
    <mergeCell ref="EEV1:EEV2"/>
    <mergeCell ref="EEW1:EEW2"/>
    <mergeCell ref="EEX1:EEX2"/>
    <mergeCell ref="EEM1:EEM2"/>
    <mergeCell ref="EEN1:EEN2"/>
    <mergeCell ref="EEO1:EEO2"/>
    <mergeCell ref="EEP1:EEP2"/>
    <mergeCell ref="EEQ1:EEQ2"/>
    <mergeCell ref="EER1:EER2"/>
    <mergeCell ref="EEG1:EEG2"/>
    <mergeCell ref="EEH1:EEH2"/>
    <mergeCell ref="EEI1:EEI2"/>
    <mergeCell ref="EEJ1:EEJ2"/>
    <mergeCell ref="EEK1:EEK2"/>
    <mergeCell ref="EEL1:EEL2"/>
    <mergeCell ref="EEA1:EEA2"/>
    <mergeCell ref="EEB1:EEB2"/>
    <mergeCell ref="EEC1:EEC2"/>
    <mergeCell ref="EED1:EED2"/>
    <mergeCell ref="EEE1:EEE2"/>
    <mergeCell ref="EEF1:EEF2"/>
    <mergeCell ref="EDU1:EDU2"/>
    <mergeCell ref="EDV1:EDV2"/>
    <mergeCell ref="EDW1:EDW2"/>
    <mergeCell ref="EDX1:EDX2"/>
    <mergeCell ref="EDY1:EDY2"/>
    <mergeCell ref="EDZ1:EDZ2"/>
    <mergeCell ref="EDO1:EDO2"/>
    <mergeCell ref="EDP1:EDP2"/>
    <mergeCell ref="EDQ1:EDQ2"/>
    <mergeCell ref="EDR1:EDR2"/>
    <mergeCell ref="EDS1:EDS2"/>
    <mergeCell ref="EDT1:EDT2"/>
    <mergeCell ref="EDI1:EDI2"/>
    <mergeCell ref="EDJ1:EDJ2"/>
    <mergeCell ref="EDK1:EDK2"/>
    <mergeCell ref="EDL1:EDL2"/>
    <mergeCell ref="EDM1:EDM2"/>
    <mergeCell ref="EDN1:EDN2"/>
    <mergeCell ref="EDC1:EDC2"/>
    <mergeCell ref="EDD1:EDD2"/>
    <mergeCell ref="EDE1:EDE2"/>
    <mergeCell ref="EDF1:EDF2"/>
    <mergeCell ref="EDG1:EDG2"/>
    <mergeCell ref="EDH1:EDH2"/>
    <mergeCell ref="ECW1:ECW2"/>
    <mergeCell ref="ECX1:ECX2"/>
    <mergeCell ref="ECY1:ECY2"/>
    <mergeCell ref="ECZ1:ECZ2"/>
    <mergeCell ref="EDA1:EDA2"/>
    <mergeCell ref="EDB1:EDB2"/>
    <mergeCell ref="ECQ1:ECQ2"/>
    <mergeCell ref="ECR1:ECR2"/>
    <mergeCell ref="ECS1:ECS2"/>
    <mergeCell ref="ECT1:ECT2"/>
    <mergeCell ref="ECU1:ECU2"/>
    <mergeCell ref="ECV1:ECV2"/>
    <mergeCell ref="ECK1:ECK2"/>
    <mergeCell ref="ECL1:ECL2"/>
    <mergeCell ref="ECM1:ECM2"/>
    <mergeCell ref="ECN1:ECN2"/>
    <mergeCell ref="ECO1:ECO2"/>
    <mergeCell ref="ECP1:ECP2"/>
    <mergeCell ref="ECE1:ECE2"/>
    <mergeCell ref="ECF1:ECF2"/>
    <mergeCell ref="ECG1:ECG2"/>
    <mergeCell ref="ECH1:ECH2"/>
    <mergeCell ref="ECI1:ECI2"/>
    <mergeCell ref="ECJ1:ECJ2"/>
    <mergeCell ref="EBY1:EBY2"/>
    <mergeCell ref="EBZ1:EBZ2"/>
    <mergeCell ref="ECA1:ECA2"/>
    <mergeCell ref="ECB1:ECB2"/>
    <mergeCell ref="ECC1:ECC2"/>
    <mergeCell ref="ECD1:ECD2"/>
    <mergeCell ref="EBS1:EBS2"/>
    <mergeCell ref="EBT1:EBT2"/>
    <mergeCell ref="EBU1:EBU2"/>
    <mergeCell ref="EBV1:EBV2"/>
    <mergeCell ref="EBW1:EBW2"/>
    <mergeCell ref="EBX1:EBX2"/>
    <mergeCell ref="EBM1:EBM2"/>
    <mergeCell ref="EBN1:EBN2"/>
    <mergeCell ref="EBO1:EBO2"/>
    <mergeCell ref="EBP1:EBP2"/>
    <mergeCell ref="EBQ1:EBQ2"/>
    <mergeCell ref="EBR1:EBR2"/>
    <mergeCell ref="EBG1:EBG2"/>
    <mergeCell ref="EBH1:EBH2"/>
    <mergeCell ref="EBI1:EBI2"/>
    <mergeCell ref="EBJ1:EBJ2"/>
    <mergeCell ref="EBK1:EBK2"/>
    <mergeCell ref="EBL1:EBL2"/>
    <mergeCell ref="EBA1:EBA2"/>
    <mergeCell ref="EBB1:EBB2"/>
    <mergeCell ref="EBC1:EBC2"/>
    <mergeCell ref="EBD1:EBD2"/>
    <mergeCell ref="EBE1:EBE2"/>
    <mergeCell ref="EBF1:EBF2"/>
    <mergeCell ref="EAU1:EAU2"/>
    <mergeCell ref="EAV1:EAV2"/>
    <mergeCell ref="EAW1:EAW2"/>
    <mergeCell ref="EAX1:EAX2"/>
    <mergeCell ref="EAY1:EAY2"/>
    <mergeCell ref="EAZ1:EAZ2"/>
    <mergeCell ref="EAO1:EAO2"/>
    <mergeCell ref="EAP1:EAP2"/>
    <mergeCell ref="EAQ1:EAQ2"/>
    <mergeCell ref="EAR1:EAR2"/>
    <mergeCell ref="EAS1:EAS2"/>
    <mergeCell ref="EAT1:EAT2"/>
    <mergeCell ref="EAI1:EAI2"/>
    <mergeCell ref="EAJ1:EAJ2"/>
    <mergeCell ref="EAK1:EAK2"/>
    <mergeCell ref="EAL1:EAL2"/>
    <mergeCell ref="EAM1:EAM2"/>
    <mergeCell ref="EAN1:EAN2"/>
    <mergeCell ref="EAC1:EAC2"/>
    <mergeCell ref="EAD1:EAD2"/>
    <mergeCell ref="EAE1:EAE2"/>
    <mergeCell ref="EAF1:EAF2"/>
    <mergeCell ref="EAG1:EAG2"/>
    <mergeCell ref="EAH1:EAH2"/>
    <mergeCell ref="DZW1:DZW2"/>
    <mergeCell ref="DZX1:DZX2"/>
    <mergeCell ref="DZY1:DZY2"/>
    <mergeCell ref="DZZ1:DZZ2"/>
    <mergeCell ref="EAA1:EAA2"/>
    <mergeCell ref="EAB1:EAB2"/>
    <mergeCell ref="DZQ1:DZQ2"/>
    <mergeCell ref="DZR1:DZR2"/>
    <mergeCell ref="DZS1:DZS2"/>
    <mergeCell ref="DZT1:DZT2"/>
    <mergeCell ref="DZU1:DZU2"/>
    <mergeCell ref="DZV1:DZV2"/>
    <mergeCell ref="DZK1:DZK2"/>
    <mergeCell ref="DZL1:DZL2"/>
    <mergeCell ref="DZM1:DZM2"/>
    <mergeCell ref="DZN1:DZN2"/>
    <mergeCell ref="DZO1:DZO2"/>
    <mergeCell ref="DZP1:DZP2"/>
    <mergeCell ref="DZE1:DZE2"/>
    <mergeCell ref="DZF1:DZF2"/>
    <mergeCell ref="DZG1:DZG2"/>
    <mergeCell ref="DZH1:DZH2"/>
    <mergeCell ref="DZI1:DZI2"/>
    <mergeCell ref="DZJ1:DZJ2"/>
    <mergeCell ref="DYY1:DYY2"/>
    <mergeCell ref="DYZ1:DYZ2"/>
    <mergeCell ref="DZA1:DZA2"/>
    <mergeCell ref="DZB1:DZB2"/>
    <mergeCell ref="DZC1:DZC2"/>
    <mergeCell ref="DZD1:DZD2"/>
    <mergeCell ref="DYS1:DYS2"/>
    <mergeCell ref="DYT1:DYT2"/>
    <mergeCell ref="DYU1:DYU2"/>
    <mergeCell ref="DYV1:DYV2"/>
    <mergeCell ref="DYW1:DYW2"/>
    <mergeCell ref="DYX1:DYX2"/>
    <mergeCell ref="DYM1:DYM2"/>
    <mergeCell ref="DYN1:DYN2"/>
    <mergeCell ref="DYO1:DYO2"/>
    <mergeCell ref="DYP1:DYP2"/>
    <mergeCell ref="DYQ1:DYQ2"/>
    <mergeCell ref="DYR1:DYR2"/>
    <mergeCell ref="DYG1:DYG2"/>
    <mergeCell ref="DYH1:DYH2"/>
    <mergeCell ref="DYI1:DYI2"/>
    <mergeCell ref="DYJ1:DYJ2"/>
    <mergeCell ref="DYK1:DYK2"/>
    <mergeCell ref="DYL1:DYL2"/>
    <mergeCell ref="DYA1:DYA2"/>
    <mergeCell ref="DYB1:DYB2"/>
    <mergeCell ref="DYC1:DYC2"/>
    <mergeCell ref="DYD1:DYD2"/>
    <mergeCell ref="DYE1:DYE2"/>
    <mergeCell ref="DYF1:DYF2"/>
    <mergeCell ref="DXU1:DXU2"/>
    <mergeCell ref="DXV1:DXV2"/>
    <mergeCell ref="DXW1:DXW2"/>
    <mergeCell ref="DXX1:DXX2"/>
    <mergeCell ref="DXY1:DXY2"/>
    <mergeCell ref="DXZ1:DXZ2"/>
    <mergeCell ref="DXO1:DXO2"/>
    <mergeCell ref="DXP1:DXP2"/>
    <mergeCell ref="DXQ1:DXQ2"/>
    <mergeCell ref="DXR1:DXR2"/>
    <mergeCell ref="DXS1:DXS2"/>
    <mergeCell ref="DXT1:DXT2"/>
    <mergeCell ref="DXI1:DXI2"/>
    <mergeCell ref="DXJ1:DXJ2"/>
    <mergeCell ref="DXK1:DXK2"/>
    <mergeCell ref="DXL1:DXL2"/>
    <mergeCell ref="DXM1:DXM2"/>
    <mergeCell ref="DXN1:DXN2"/>
    <mergeCell ref="DXC1:DXC2"/>
    <mergeCell ref="DXD1:DXD2"/>
    <mergeCell ref="DXE1:DXE2"/>
    <mergeCell ref="DXF1:DXF2"/>
    <mergeCell ref="DXG1:DXG2"/>
    <mergeCell ref="DXH1:DXH2"/>
    <mergeCell ref="DWW1:DWW2"/>
    <mergeCell ref="DWX1:DWX2"/>
    <mergeCell ref="DWY1:DWY2"/>
    <mergeCell ref="DWZ1:DWZ2"/>
    <mergeCell ref="DXA1:DXA2"/>
    <mergeCell ref="DXB1:DXB2"/>
    <mergeCell ref="DWQ1:DWQ2"/>
    <mergeCell ref="DWR1:DWR2"/>
    <mergeCell ref="DWS1:DWS2"/>
    <mergeCell ref="DWT1:DWT2"/>
    <mergeCell ref="DWU1:DWU2"/>
    <mergeCell ref="DWV1:DWV2"/>
    <mergeCell ref="DWK1:DWK2"/>
    <mergeCell ref="DWL1:DWL2"/>
    <mergeCell ref="DWM1:DWM2"/>
    <mergeCell ref="DWN1:DWN2"/>
    <mergeCell ref="DWO1:DWO2"/>
    <mergeCell ref="DWP1:DWP2"/>
    <mergeCell ref="DWE1:DWE2"/>
    <mergeCell ref="DWF1:DWF2"/>
    <mergeCell ref="DWG1:DWG2"/>
    <mergeCell ref="DWH1:DWH2"/>
    <mergeCell ref="DWI1:DWI2"/>
    <mergeCell ref="DWJ1:DWJ2"/>
    <mergeCell ref="DVY1:DVY2"/>
    <mergeCell ref="DVZ1:DVZ2"/>
    <mergeCell ref="DWA1:DWA2"/>
    <mergeCell ref="DWB1:DWB2"/>
    <mergeCell ref="DWC1:DWC2"/>
    <mergeCell ref="DWD1:DWD2"/>
    <mergeCell ref="DVS1:DVS2"/>
    <mergeCell ref="DVT1:DVT2"/>
    <mergeCell ref="DVU1:DVU2"/>
    <mergeCell ref="DVV1:DVV2"/>
    <mergeCell ref="DVW1:DVW2"/>
    <mergeCell ref="DVX1:DVX2"/>
    <mergeCell ref="DVM1:DVM2"/>
    <mergeCell ref="DVN1:DVN2"/>
    <mergeCell ref="DVO1:DVO2"/>
    <mergeCell ref="DVP1:DVP2"/>
    <mergeCell ref="DVQ1:DVQ2"/>
    <mergeCell ref="DVR1:DVR2"/>
    <mergeCell ref="DVG1:DVG2"/>
    <mergeCell ref="DVH1:DVH2"/>
    <mergeCell ref="DVI1:DVI2"/>
    <mergeCell ref="DVJ1:DVJ2"/>
    <mergeCell ref="DVK1:DVK2"/>
    <mergeCell ref="DVL1:DVL2"/>
    <mergeCell ref="DVA1:DVA2"/>
    <mergeCell ref="DVB1:DVB2"/>
    <mergeCell ref="DVC1:DVC2"/>
    <mergeCell ref="DVD1:DVD2"/>
    <mergeCell ref="DVE1:DVE2"/>
    <mergeCell ref="DVF1:DVF2"/>
    <mergeCell ref="DUU1:DUU2"/>
    <mergeCell ref="DUV1:DUV2"/>
    <mergeCell ref="DUW1:DUW2"/>
    <mergeCell ref="DUX1:DUX2"/>
    <mergeCell ref="DUY1:DUY2"/>
    <mergeCell ref="DUZ1:DUZ2"/>
    <mergeCell ref="DUO1:DUO2"/>
    <mergeCell ref="DUP1:DUP2"/>
    <mergeCell ref="DUQ1:DUQ2"/>
    <mergeCell ref="DUR1:DUR2"/>
    <mergeCell ref="DUS1:DUS2"/>
    <mergeCell ref="DUT1:DUT2"/>
    <mergeCell ref="DUI1:DUI2"/>
    <mergeCell ref="DUJ1:DUJ2"/>
    <mergeCell ref="DUK1:DUK2"/>
    <mergeCell ref="DUL1:DUL2"/>
    <mergeCell ref="DUM1:DUM2"/>
    <mergeCell ref="DUN1:DUN2"/>
    <mergeCell ref="DUC1:DUC2"/>
    <mergeCell ref="DUD1:DUD2"/>
    <mergeCell ref="DUE1:DUE2"/>
    <mergeCell ref="DUF1:DUF2"/>
    <mergeCell ref="DUG1:DUG2"/>
    <mergeCell ref="DUH1:DUH2"/>
    <mergeCell ref="DTW1:DTW2"/>
    <mergeCell ref="DTX1:DTX2"/>
    <mergeCell ref="DTY1:DTY2"/>
    <mergeCell ref="DTZ1:DTZ2"/>
    <mergeCell ref="DUA1:DUA2"/>
    <mergeCell ref="DUB1:DUB2"/>
    <mergeCell ref="DTQ1:DTQ2"/>
    <mergeCell ref="DTR1:DTR2"/>
    <mergeCell ref="DTS1:DTS2"/>
    <mergeCell ref="DTT1:DTT2"/>
    <mergeCell ref="DTU1:DTU2"/>
    <mergeCell ref="DTV1:DTV2"/>
    <mergeCell ref="DTK1:DTK2"/>
    <mergeCell ref="DTL1:DTL2"/>
    <mergeCell ref="DTM1:DTM2"/>
    <mergeCell ref="DTN1:DTN2"/>
    <mergeCell ref="DTO1:DTO2"/>
    <mergeCell ref="DTP1:DTP2"/>
    <mergeCell ref="DTE1:DTE2"/>
    <mergeCell ref="DTF1:DTF2"/>
    <mergeCell ref="DTG1:DTG2"/>
    <mergeCell ref="DTH1:DTH2"/>
    <mergeCell ref="DTI1:DTI2"/>
    <mergeCell ref="DTJ1:DTJ2"/>
    <mergeCell ref="DSY1:DSY2"/>
    <mergeCell ref="DSZ1:DSZ2"/>
    <mergeCell ref="DTA1:DTA2"/>
    <mergeCell ref="DTB1:DTB2"/>
    <mergeCell ref="DTC1:DTC2"/>
    <mergeCell ref="DTD1:DTD2"/>
    <mergeCell ref="DSS1:DSS2"/>
    <mergeCell ref="DST1:DST2"/>
    <mergeCell ref="DSU1:DSU2"/>
    <mergeCell ref="DSV1:DSV2"/>
    <mergeCell ref="DSW1:DSW2"/>
    <mergeCell ref="DSX1:DSX2"/>
    <mergeCell ref="DSM1:DSM2"/>
    <mergeCell ref="DSN1:DSN2"/>
    <mergeCell ref="DSO1:DSO2"/>
    <mergeCell ref="DSP1:DSP2"/>
    <mergeCell ref="DSQ1:DSQ2"/>
    <mergeCell ref="DSR1:DSR2"/>
    <mergeCell ref="DSG1:DSG2"/>
    <mergeCell ref="DSH1:DSH2"/>
    <mergeCell ref="DSI1:DSI2"/>
    <mergeCell ref="DSJ1:DSJ2"/>
    <mergeCell ref="DSK1:DSK2"/>
    <mergeCell ref="DSL1:DSL2"/>
    <mergeCell ref="DSA1:DSA2"/>
    <mergeCell ref="DSB1:DSB2"/>
    <mergeCell ref="DSC1:DSC2"/>
    <mergeCell ref="DSD1:DSD2"/>
    <mergeCell ref="DSE1:DSE2"/>
    <mergeCell ref="DSF1:DSF2"/>
    <mergeCell ref="DRU1:DRU2"/>
    <mergeCell ref="DRV1:DRV2"/>
    <mergeCell ref="DRW1:DRW2"/>
    <mergeCell ref="DRX1:DRX2"/>
    <mergeCell ref="DRY1:DRY2"/>
    <mergeCell ref="DRZ1:DRZ2"/>
    <mergeCell ref="DRO1:DRO2"/>
    <mergeCell ref="DRP1:DRP2"/>
    <mergeCell ref="DRQ1:DRQ2"/>
    <mergeCell ref="DRR1:DRR2"/>
    <mergeCell ref="DRS1:DRS2"/>
    <mergeCell ref="DRT1:DRT2"/>
    <mergeCell ref="DRI1:DRI2"/>
    <mergeCell ref="DRJ1:DRJ2"/>
    <mergeCell ref="DRK1:DRK2"/>
    <mergeCell ref="DRL1:DRL2"/>
    <mergeCell ref="DRM1:DRM2"/>
    <mergeCell ref="DRN1:DRN2"/>
    <mergeCell ref="DRC1:DRC2"/>
    <mergeCell ref="DRD1:DRD2"/>
    <mergeCell ref="DRE1:DRE2"/>
    <mergeCell ref="DRF1:DRF2"/>
    <mergeCell ref="DRG1:DRG2"/>
    <mergeCell ref="DRH1:DRH2"/>
    <mergeCell ref="DQW1:DQW2"/>
    <mergeCell ref="DQX1:DQX2"/>
    <mergeCell ref="DQY1:DQY2"/>
    <mergeCell ref="DQZ1:DQZ2"/>
    <mergeCell ref="DRA1:DRA2"/>
    <mergeCell ref="DRB1:DRB2"/>
    <mergeCell ref="DQQ1:DQQ2"/>
    <mergeCell ref="DQR1:DQR2"/>
    <mergeCell ref="DQS1:DQS2"/>
    <mergeCell ref="DQT1:DQT2"/>
    <mergeCell ref="DQU1:DQU2"/>
    <mergeCell ref="DQV1:DQV2"/>
    <mergeCell ref="DQK1:DQK2"/>
    <mergeCell ref="DQL1:DQL2"/>
    <mergeCell ref="DQM1:DQM2"/>
    <mergeCell ref="DQN1:DQN2"/>
    <mergeCell ref="DQO1:DQO2"/>
    <mergeCell ref="DQP1:DQP2"/>
    <mergeCell ref="DQE1:DQE2"/>
    <mergeCell ref="DQF1:DQF2"/>
    <mergeCell ref="DQG1:DQG2"/>
    <mergeCell ref="DQH1:DQH2"/>
    <mergeCell ref="DQI1:DQI2"/>
    <mergeCell ref="DQJ1:DQJ2"/>
    <mergeCell ref="DPY1:DPY2"/>
    <mergeCell ref="DPZ1:DPZ2"/>
    <mergeCell ref="DQA1:DQA2"/>
    <mergeCell ref="DQB1:DQB2"/>
    <mergeCell ref="DQC1:DQC2"/>
    <mergeCell ref="DQD1:DQD2"/>
    <mergeCell ref="DPS1:DPS2"/>
    <mergeCell ref="DPT1:DPT2"/>
    <mergeCell ref="DPU1:DPU2"/>
    <mergeCell ref="DPV1:DPV2"/>
    <mergeCell ref="DPW1:DPW2"/>
    <mergeCell ref="DPX1:DPX2"/>
    <mergeCell ref="DPM1:DPM2"/>
    <mergeCell ref="DPN1:DPN2"/>
    <mergeCell ref="DPO1:DPO2"/>
    <mergeCell ref="DPP1:DPP2"/>
    <mergeCell ref="DPQ1:DPQ2"/>
    <mergeCell ref="DPR1:DPR2"/>
    <mergeCell ref="DPG1:DPG2"/>
    <mergeCell ref="DPH1:DPH2"/>
    <mergeCell ref="DPI1:DPI2"/>
    <mergeCell ref="DPJ1:DPJ2"/>
    <mergeCell ref="DPK1:DPK2"/>
    <mergeCell ref="DPL1:DPL2"/>
    <mergeCell ref="DPA1:DPA2"/>
    <mergeCell ref="DPB1:DPB2"/>
    <mergeCell ref="DPC1:DPC2"/>
    <mergeCell ref="DPD1:DPD2"/>
    <mergeCell ref="DPE1:DPE2"/>
    <mergeCell ref="DPF1:DPF2"/>
    <mergeCell ref="DOU1:DOU2"/>
    <mergeCell ref="DOV1:DOV2"/>
    <mergeCell ref="DOW1:DOW2"/>
    <mergeCell ref="DOX1:DOX2"/>
    <mergeCell ref="DOY1:DOY2"/>
    <mergeCell ref="DOZ1:DOZ2"/>
    <mergeCell ref="DOO1:DOO2"/>
    <mergeCell ref="DOP1:DOP2"/>
    <mergeCell ref="DOQ1:DOQ2"/>
    <mergeCell ref="DOR1:DOR2"/>
    <mergeCell ref="DOS1:DOS2"/>
    <mergeCell ref="DOT1:DOT2"/>
    <mergeCell ref="DOI1:DOI2"/>
    <mergeCell ref="DOJ1:DOJ2"/>
    <mergeCell ref="DOK1:DOK2"/>
    <mergeCell ref="DOL1:DOL2"/>
    <mergeCell ref="DOM1:DOM2"/>
    <mergeCell ref="DON1:DON2"/>
    <mergeCell ref="DOC1:DOC2"/>
    <mergeCell ref="DOD1:DOD2"/>
    <mergeCell ref="DOE1:DOE2"/>
    <mergeCell ref="DOF1:DOF2"/>
    <mergeCell ref="DOG1:DOG2"/>
    <mergeCell ref="DOH1:DOH2"/>
    <mergeCell ref="DNW1:DNW2"/>
    <mergeCell ref="DNX1:DNX2"/>
    <mergeCell ref="DNY1:DNY2"/>
    <mergeCell ref="DNZ1:DNZ2"/>
    <mergeCell ref="DOA1:DOA2"/>
    <mergeCell ref="DOB1:DOB2"/>
    <mergeCell ref="DNQ1:DNQ2"/>
    <mergeCell ref="DNR1:DNR2"/>
    <mergeCell ref="DNS1:DNS2"/>
    <mergeCell ref="DNT1:DNT2"/>
    <mergeCell ref="DNU1:DNU2"/>
    <mergeCell ref="DNV1:DNV2"/>
    <mergeCell ref="DNK1:DNK2"/>
    <mergeCell ref="DNL1:DNL2"/>
    <mergeCell ref="DNM1:DNM2"/>
    <mergeCell ref="DNN1:DNN2"/>
    <mergeCell ref="DNO1:DNO2"/>
    <mergeCell ref="DNP1:DNP2"/>
    <mergeCell ref="DNE1:DNE2"/>
    <mergeCell ref="DNF1:DNF2"/>
    <mergeCell ref="DNG1:DNG2"/>
    <mergeCell ref="DNH1:DNH2"/>
    <mergeCell ref="DNI1:DNI2"/>
    <mergeCell ref="DNJ1:DNJ2"/>
    <mergeCell ref="DMY1:DMY2"/>
    <mergeCell ref="DMZ1:DMZ2"/>
    <mergeCell ref="DNA1:DNA2"/>
    <mergeCell ref="DNB1:DNB2"/>
    <mergeCell ref="DNC1:DNC2"/>
    <mergeCell ref="DND1:DND2"/>
    <mergeCell ref="DMS1:DMS2"/>
    <mergeCell ref="DMT1:DMT2"/>
    <mergeCell ref="DMU1:DMU2"/>
    <mergeCell ref="DMV1:DMV2"/>
    <mergeCell ref="DMW1:DMW2"/>
    <mergeCell ref="DMX1:DMX2"/>
    <mergeCell ref="DMM1:DMM2"/>
    <mergeCell ref="DMN1:DMN2"/>
    <mergeCell ref="DMO1:DMO2"/>
    <mergeCell ref="DMP1:DMP2"/>
    <mergeCell ref="DMQ1:DMQ2"/>
    <mergeCell ref="DMR1:DMR2"/>
    <mergeCell ref="DMG1:DMG2"/>
    <mergeCell ref="DMH1:DMH2"/>
    <mergeCell ref="DMI1:DMI2"/>
    <mergeCell ref="DMJ1:DMJ2"/>
    <mergeCell ref="DMK1:DMK2"/>
    <mergeCell ref="DML1:DML2"/>
    <mergeCell ref="DMA1:DMA2"/>
    <mergeCell ref="DMB1:DMB2"/>
    <mergeCell ref="DMC1:DMC2"/>
    <mergeCell ref="DMD1:DMD2"/>
    <mergeCell ref="DME1:DME2"/>
    <mergeCell ref="DMF1:DMF2"/>
    <mergeCell ref="DLU1:DLU2"/>
    <mergeCell ref="DLV1:DLV2"/>
    <mergeCell ref="DLW1:DLW2"/>
    <mergeCell ref="DLX1:DLX2"/>
    <mergeCell ref="DLY1:DLY2"/>
    <mergeCell ref="DLZ1:DLZ2"/>
    <mergeCell ref="DLO1:DLO2"/>
    <mergeCell ref="DLP1:DLP2"/>
    <mergeCell ref="DLQ1:DLQ2"/>
    <mergeCell ref="DLR1:DLR2"/>
    <mergeCell ref="DLS1:DLS2"/>
    <mergeCell ref="DLT1:DLT2"/>
    <mergeCell ref="DLI1:DLI2"/>
    <mergeCell ref="DLJ1:DLJ2"/>
    <mergeCell ref="DLK1:DLK2"/>
    <mergeCell ref="DLL1:DLL2"/>
    <mergeCell ref="DLM1:DLM2"/>
    <mergeCell ref="DLN1:DLN2"/>
    <mergeCell ref="DLC1:DLC2"/>
    <mergeCell ref="DLD1:DLD2"/>
    <mergeCell ref="DLE1:DLE2"/>
    <mergeCell ref="DLF1:DLF2"/>
    <mergeCell ref="DLG1:DLG2"/>
    <mergeCell ref="DLH1:DLH2"/>
    <mergeCell ref="DKW1:DKW2"/>
    <mergeCell ref="DKX1:DKX2"/>
    <mergeCell ref="DKY1:DKY2"/>
    <mergeCell ref="DKZ1:DKZ2"/>
    <mergeCell ref="DLA1:DLA2"/>
    <mergeCell ref="DLB1:DLB2"/>
    <mergeCell ref="DKQ1:DKQ2"/>
    <mergeCell ref="DKR1:DKR2"/>
    <mergeCell ref="DKS1:DKS2"/>
    <mergeCell ref="DKT1:DKT2"/>
    <mergeCell ref="DKU1:DKU2"/>
    <mergeCell ref="DKV1:DKV2"/>
    <mergeCell ref="DKK1:DKK2"/>
    <mergeCell ref="DKL1:DKL2"/>
    <mergeCell ref="DKM1:DKM2"/>
    <mergeCell ref="DKN1:DKN2"/>
    <mergeCell ref="DKO1:DKO2"/>
    <mergeCell ref="DKP1:DKP2"/>
    <mergeCell ref="DKE1:DKE2"/>
    <mergeCell ref="DKF1:DKF2"/>
    <mergeCell ref="DKG1:DKG2"/>
    <mergeCell ref="DKH1:DKH2"/>
    <mergeCell ref="DKI1:DKI2"/>
    <mergeCell ref="DKJ1:DKJ2"/>
    <mergeCell ref="DJY1:DJY2"/>
    <mergeCell ref="DJZ1:DJZ2"/>
    <mergeCell ref="DKA1:DKA2"/>
    <mergeCell ref="DKB1:DKB2"/>
    <mergeCell ref="DKC1:DKC2"/>
    <mergeCell ref="DKD1:DKD2"/>
    <mergeCell ref="DJS1:DJS2"/>
    <mergeCell ref="DJT1:DJT2"/>
    <mergeCell ref="DJU1:DJU2"/>
    <mergeCell ref="DJV1:DJV2"/>
    <mergeCell ref="DJW1:DJW2"/>
    <mergeCell ref="DJX1:DJX2"/>
    <mergeCell ref="DJM1:DJM2"/>
    <mergeCell ref="DJN1:DJN2"/>
    <mergeCell ref="DJO1:DJO2"/>
    <mergeCell ref="DJP1:DJP2"/>
    <mergeCell ref="DJQ1:DJQ2"/>
    <mergeCell ref="DJR1:DJR2"/>
    <mergeCell ref="DJG1:DJG2"/>
    <mergeCell ref="DJH1:DJH2"/>
    <mergeCell ref="DJI1:DJI2"/>
    <mergeCell ref="DJJ1:DJJ2"/>
    <mergeCell ref="DJK1:DJK2"/>
    <mergeCell ref="DJL1:DJL2"/>
    <mergeCell ref="DJA1:DJA2"/>
    <mergeCell ref="DJB1:DJB2"/>
    <mergeCell ref="DJC1:DJC2"/>
    <mergeCell ref="DJD1:DJD2"/>
    <mergeCell ref="DJE1:DJE2"/>
    <mergeCell ref="DJF1:DJF2"/>
    <mergeCell ref="DIU1:DIU2"/>
    <mergeCell ref="DIV1:DIV2"/>
    <mergeCell ref="DIW1:DIW2"/>
    <mergeCell ref="DIX1:DIX2"/>
    <mergeCell ref="DIY1:DIY2"/>
    <mergeCell ref="DIZ1:DIZ2"/>
    <mergeCell ref="DIO1:DIO2"/>
    <mergeCell ref="DIP1:DIP2"/>
    <mergeCell ref="DIQ1:DIQ2"/>
    <mergeCell ref="DIR1:DIR2"/>
    <mergeCell ref="DIS1:DIS2"/>
    <mergeCell ref="DIT1:DIT2"/>
    <mergeCell ref="DII1:DII2"/>
    <mergeCell ref="DIJ1:DIJ2"/>
    <mergeCell ref="DIK1:DIK2"/>
    <mergeCell ref="DIL1:DIL2"/>
    <mergeCell ref="DIM1:DIM2"/>
    <mergeCell ref="DIN1:DIN2"/>
    <mergeCell ref="DIC1:DIC2"/>
    <mergeCell ref="DID1:DID2"/>
    <mergeCell ref="DIE1:DIE2"/>
    <mergeCell ref="DIF1:DIF2"/>
    <mergeCell ref="DIG1:DIG2"/>
    <mergeCell ref="DIH1:DIH2"/>
    <mergeCell ref="DHW1:DHW2"/>
    <mergeCell ref="DHX1:DHX2"/>
    <mergeCell ref="DHY1:DHY2"/>
    <mergeCell ref="DHZ1:DHZ2"/>
    <mergeCell ref="DIA1:DIA2"/>
    <mergeCell ref="DIB1:DIB2"/>
    <mergeCell ref="DHQ1:DHQ2"/>
    <mergeCell ref="DHR1:DHR2"/>
    <mergeCell ref="DHS1:DHS2"/>
    <mergeCell ref="DHT1:DHT2"/>
    <mergeCell ref="DHU1:DHU2"/>
    <mergeCell ref="DHV1:DHV2"/>
    <mergeCell ref="DHK1:DHK2"/>
    <mergeCell ref="DHL1:DHL2"/>
    <mergeCell ref="DHM1:DHM2"/>
    <mergeCell ref="DHN1:DHN2"/>
    <mergeCell ref="DHO1:DHO2"/>
    <mergeCell ref="DHP1:DHP2"/>
    <mergeCell ref="DHE1:DHE2"/>
    <mergeCell ref="DHF1:DHF2"/>
    <mergeCell ref="DHG1:DHG2"/>
    <mergeCell ref="DHH1:DHH2"/>
    <mergeCell ref="DHI1:DHI2"/>
    <mergeCell ref="DHJ1:DHJ2"/>
    <mergeCell ref="DGY1:DGY2"/>
    <mergeCell ref="DGZ1:DGZ2"/>
    <mergeCell ref="DHA1:DHA2"/>
    <mergeCell ref="DHB1:DHB2"/>
    <mergeCell ref="DHC1:DHC2"/>
    <mergeCell ref="DHD1:DHD2"/>
    <mergeCell ref="DGS1:DGS2"/>
    <mergeCell ref="DGT1:DGT2"/>
    <mergeCell ref="DGU1:DGU2"/>
    <mergeCell ref="DGV1:DGV2"/>
    <mergeCell ref="DGW1:DGW2"/>
    <mergeCell ref="DGX1:DGX2"/>
    <mergeCell ref="DGM1:DGM2"/>
    <mergeCell ref="DGN1:DGN2"/>
    <mergeCell ref="DGO1:DGO2"/>
    <mergeCell ref="DGP1:DGP2"/>
    <mergeCell ref="DGQ1:DGQ2"/>
    <mergeCell ref="DGR1:DGR2"/>
    <mergeCell ref="DGG1:DGG2"/>
    <mergeCell ref="DGH1:DGH2"/>
    <mergeCell ref="DGI1:DGI2"/>
    <mergeCell ref="DGJ1:DGJ2"/>
    <mergeCell ref="DGK1:DGK2"/>
    <mergeCell ref="DGL1:DGL2"/>
    <mergeCell ref="DGA1:DGA2"/>
    <mergeCell ref="DGB1:DGB2"/>
    <mergeCell ref="DGC1:DGC2"/>
    <mergeCell ref="DGD1:DGD2"/>
    <mergeCell ref="DGE1:DGE2"/>
    <mergeCell ref="DGF1:DGF2"/>
    <mergeCell ref="DFU1:DFU2"/>
    <mergeCell ref="DFV1:DFV2"/>
    <mergeCell ref="DFW1:DFW2"/>
    <mergeCell ref="DFX1:DFX2"/>
    <mergeCell ref="DFY1:DFY2"/>
    <mergeCell ref="DFZ1:DFZ2"/>
    <mergeCell ref="DFO1:DFO2"/>
    <mergeCell ref="DFP1:DFP2"/>
    <mergeCell ref="DFQ1:DFQ2"/>
    <mergeCell ref="DFR1:DFR2"/>
    <mergeCell ref="DFS1:DFS2"/>
    <mergeCell ref="DFT1:DFT2"/>
    <mergeCell ref="DFI1:DFI2"/>
    <mergeCell ref="DFJ1:DFJ2"/>
    <mergeCell ref="DFK1:DFK2"/>
    <mergeCell ref="DFL1:DFL2"/>
    <mergeCell ref="DFM1:DFM2"/>
    <mergeCell ref="DFN1:DFN2"/>
    <mergeCell ref="DFC1:DFC2"/>
    <mergeCell ref="DFD1:DFD2"/>
    <mergeCell ref="DFE1:DFE2"/>
    <mergeCell ref="DFF1:DFF2"/>
    <mergeCell ref="DFG1:DFG2"/>
    <mergeCell ref="DFH1:DFH2"/>
    <mergeCell ref="DEW1:DEW2"/>
    <mergeCell ref="DEX1:DEX2"/>
    <mergeCell ref="DEY1:DEY2"/>
    <mergeCell ref="DEZ1:DEZ2"/>
    <mergeCell ref="DFA1:DFA2"/>
    <mergeCell ref="DFB1:DFB2"/>
    <mergeCell ref="DEQ1:DEQ2"/>
    <mergeCell ref="DER1:DER2"/>
    <mergeCell ref="DES1:DES2"/>
    <mergeCell ref="DET1:DET2"/>
    <mergeCell ref="DEU1:DEU2"/>
    <mergeCell ref="DEV1:DEV2"/>
    <mergeCell ref="DEK1:DEK2"/>
    <mergeCell ref="DEL1:DEL2"/>
    <mergeCell ref="DEM1:DEM2"/>
    <mergeCell ref="DEN1:DEN2"/>
    <mergeCell ref="DEO1:DEO2"/>
    <mergeCell ref="DEP1:DEP2"/>
    <mergeCell ref="DEE1:DEE2"/>
    <mergeCell ref="DEF1:DEF2"/>
    <mergeCell ref="DEG1:DEG2"/>
    <mergeCell ref="DEH1:DEH2"/>
    <mergeCell ref="DEI1:DEI2"/>
    <mergeCell ref="DEJ1:DEJ2"/>
    <mergeCell ref="DDY1:DDY2"/>
    <mergeCell ref="DDZ1:DDZ2"/>
    <mergeCell ref="DEA1:DEA2"/>
    <mergeCell ref="DEB1:DEB2"/>
    <mergeCell ref="DEC1:DEC2"/>
    <mergeCell ref="DED1:DED2"/>
    <mergeCell ref="DDS1:DDS2"/>
    <mergeCell ref="DDT1:DDT2"/>
    <mergeCell ref="DDU1:DDU2"/>
    <mergeCell ref="DDV1:DDV2"/>
    <mergeCell ref="DDW1:DDW2"/>
    <mergeCell ref="DDX1:DDX2"/>
    <mergeCell ref="DDM1:DDM2"/>
    <mergeCell ref="DDN1:DDN2"/>
    <mergeCell ref="DDO1:DDO2"/>
    <mergeCell ref="DDP1:DDP2"/>
    <mergeCell ref="DDQ1:DDQ2"/>
    <mergeCell ref="DDR1:DDR2"/>
    <mergeCell ref="DDG1:DDG2"/>
    <mergeCell ref="DDH1:DDH2"/>
    <mergeCell ref="DDI1:DDI2"/>
    <mergeCell ref="DDJ1:DDJ2"/>
    <mergeCell ref="DDK1:DDK2"/>
    <mergeCell ref="DDL1:DDL2"/>
    <mergeCell ref="DDA1:DDA2"/>
    <mergeCell ref="DDB1:DDB2"/>
    <mergeCell ref="DDC1:DDC2"/>
    <mergeCell ref="DDD1:DDD2"/>
    <mergeCell ref="DDE1:DDE2"/>
    <mergeCell ref="DDF1:DDF2"/>
    <mergeCell ref="DCU1:DCU2"/>
    <mergeCell ref="DCV1:DCV2"/>
    <mergeCell ref="DCW1:DCW2"/>
    <mergeCell ref="DCX1:DCX2"/>
    <mergeCell ref="DCY1:DCY2"/>
    <mergeCell ref="DCZ1:DCZ2"/>
    <mergeCell ref="DCO1:DCO2"/>
    <mergeCell ref="DCP1:DCP2"/>
    <mergeCell ref="DCQ1:DCQ2"/>
    <mergeCell ref="DCR1:DCR2"/>
    <mergeCell ref="DCS1:DCS2"/>
    <mergeCell ref="DCT1:DCT2"/>
    <mergeCell ref="DCI1:DCI2"/>
    <mergeCell ref="DCJ1:DCJ2"/>
    <mergeCell ref="DCK1:DCK2"/>
    <mergeCell ref="DCL1:DCL2"/>
    <mergeCell ref="DCM1:DCM2"/>
    <mergeCell ref="DCN1:DCN2"/>
    <mergeCell ref="DCC1:DCC2"/>
    <mergeCell ref="DCD1:DCD2"/>
    <mergeCell ref="DCE1:DCE2"/>
    <mergeCell ref="DCF1:DCF2"/>
    <mergeCell ref="DCG1:DCG2"/>
    <mergeCell ref="DCH1:DCH2"/>
    <mergeCell ref="DBW1:DBW2"/>
    <mergeCell ref="DBX1:DBX2"/>
    <mergeCell ref="DBY1:DBY2"/>
    <mergeCell ref="DBZ1:DBZ2"/>
    <mergeCell ref="DCA1:DCA2"/>
    <mergeCell ref="DCB1:DCB2"/>
    <mergeCell ref="DBQ1:DBQ2"/>
    <mergeCell ref="DBR1:DBR2"/>
    <mergeCell ref="DBS1:DBS2"/>
    <mergeCell ref="DBT1:DBT2"/>
    <mergeCell ref="DBU1:DBU2"/>
    <mergeCell ref="DBV1:DBV2"/>
    <mergeCell ref="DBK1:DBK2"/>
    <mergeCell ref="DBL1:DBL2"/>
    <mergeCell ref="DBM1:DBM2"/>
    <mergeCell ref="DBN1:DBN2"/>
    <mergeCell ref="DBO1:DBO2"/>
    <mergeCell ref="DBP1:DBP2"/>
    <mergeCell ref="DBE1:DBE2"/>
    <mergeCell ref="DBF1:DBF2"/>
    <mergeCell ref="DBG1:DBG2"/>
    <mergeCell ref="DBH1:DBH2"/>
    <mergeCell ref="DBI1:DBI2"/>
    <mergeCell ref="DBJ1:DBJ2"/>
    <mergeCell ref="DAY1:DAY2"/>
    <mergeCell ref="DAZ1:DAZ2"/>
    <mergeCell ref="DBA1:DBA2"/>
    <mergeCell ref="DBB1:DBB2"/>
    <mergeCell ref="DBC1:DBC2"/>
    <mergeCell ref="DBD1:DBD2"/>
    <mergeCell ref="DAS1:DAS2"/>
    <mergeCell ref="DAT1:DAT2"/>
    <mergeCell ref="DAU1:DAU2"/>
    <mergeCell ref="DAV1:DAV2"/>
    <mergeCell ref="DAW1:DAW2"/>
    <mergeCell ref="DAX1:DAX2"/>
    <mergeCell ref="DAM1:DAM2"/>
    <mergeCell ref="DAN1:DAN2"/>
    <mergeCell ref="DAO1:DAO2"/>
    <mergeCell ref="DAP1:DAP2"/>
    <mergeCell ref="DAQ1:DAQ2"/>
    <mergeCell ref="DAR1:DAR2"/>
    <mergeCell ref="DAG1:DAG2"/>
    <mergeCell ref="DAH1:DAH2"/>
    <mergeCell ref="DAI1:DAI2"/>
    <mergeCell ref="DAJ1:DAJ2"/>
    <mergeCell ref="DAK1:DAK2"/>
    <mergeCell ref="DAL1:DAL2"/>
    <mergeCell ref="DAA1:DAA2"/>
    <mergeCell ref="DAB1:DAB2"/>
    <mergeCell ref="DAC1:DAC2"/>
    <mergeCell ref="DAD1:DAD2"/>
    <mergeCell ref="DAE1:DAE2"/>
    <mergeCell ref="DAF1:DAF2"/>
    <mergeCell ref="CZU1:CZU2"/>
    <mergeCell ref="CZV1:CZV2"/>
    <mergeCell ref="CZW1:CZW2"/>
    <mergeCell ref="CZX1:CZX2"/>
    <mergeCell ref="CZY1:CZY2"/>
    <mergeCell ref="CZZ1:CZZ2"/>
    <mergeCell ref="CZO1:CZO2"/>
    <mergeCell ref="CZP1:CZP2"/>
    <mergeCell ref="CZQ1:CZQ2"/>
    <mergeCell ref="CZR1:CZR2"/>
    <mergeCell ref="CZS1:CZS2"/>
    <mergeCell ref="CZT1:CZT2"/>
    <mergeCell ref="CZI1:CZI2"/>
    <mergeCell ref="CZJ1:CZJ2"/>
    <mergeCell ref="CZK1:CZK2"/>
    <mergeCell ref="CZL1:CZL2"/>
    <mergeCell ref="CZM1:CZM2"/>
    <mergeCell ref="CZN1:CZN2"/>
    <mergeCell ref="CZC1:CZC2"/>
    <mergeCell ref="CZD1:CZD2"/>
    <mergeCell ref="CZE1:CZE2"/>
    <mergeCell ref="CZF1:CZF2"/>
    <mergeCell ref="CZG1:CZG2"/>
    <mergeCell ref="CZH1:CZH2"/>
    <mergeCell ref="CYW1:CYW2"/>
    <mergeCell ref="CYX1:CYX2"/>
    <mergeCell ref="CYY1:CYY2"/>
    <mergeCell ref="CYZ1:CYZ2"/>
    <mergeCell ref="CZA1:CZA2"/>
    <mergeCell ref="CZB1:CZB2"/>
    <mergeCell ref="CYQ1:CYQ2"/>
    <mergeCell ref="CYR1:CYR2"/>
    <mergeCell ref="CYS1:CYS2"/>
    <mergeCell ref="CYT1:CYT2"/>
    <mergeCell ref="CYU1:CYU2"/>
    <mergeCell ref="CYV1:CYV2"/>
    <mergeCell ref="CYK1:CYK2"/>
    <mergeCell ref="CYL1:CYL2"/>
    <mergeCell ref="CYM1:CYM2"/>
    <mergeCell ref="CYN1:CYN2"/>
    <mergeCell ref="CYO1:CYO2"/>
    <mergeCell ref="CYP1:CYP2"/>
    <mergeCell ref="CYE1:CYE2"/>
    <mergeCell ref="CYF1:CYF2"/>
    <mergeCell ref="CYG1:CYG2"/>
    <mergeCell ref="CYH1:CYH2"/>
    <mergeCell ref="CYI1:CYI2"/>
    <mergeCell ref="CYJ1:CYJ2"/>
    <mergeCell ref="CXY1:CXY2"/>
    <mergeCell ref="CXZ1:CXZ2"/>
    <mergeCell ref="CYA1:CYA2"/>
    <mergeCell ref="CYB1:CYB2"/>
    <mergeCell ref="CYC1:CYC2"/>
    <mergeCell ref="CYD1:CYD2"/>
    <mergeCell ref="CXS1:CXS2"/>
    <mergeCell ref="CXT1:CXT2"/>
    <mergeCell ref="CXU1:CXU2"/>
    <mergeCell ref="CXV1:CXV2"/>
    <mergeCell ref="CXW1:CXW2"/>
    <mergeCell ref="CXX1:CXX2"/>
    <mergeCell ref="CXM1:CXM2"/>
    <mergeCell ref="CXN1:CXN2"/>
    <mergeCell ref="CXO1:CXO2"/>
    <mergeCell ref="CXP1:CXP2"/>
    <mergeCell ref="CXQ1:CXQ2"/>
    <mergeCell ref="CXR1:CXR2"/>
    <mergeCell ref="CXG1:CXG2"/>
    <mergeCell ref="CXH1:CXH2"/>
    <mergeCell ref="CXI1:CXI2"/>
    <mergeCell ref="CXJ1:CXJ2"/>
    <mergeCell ref="CXK1:CXK2"/>
    <mergeCell ref="CXL1:CXL2"/>
    <mergeCell ref="CXA1:CXA2"/>
    <mergeCell ref="CXB1:CXB2"/>
    <mergeCell ref="CXC1:CXC2"/>
    <mergeCell ref="CXD1:CXD2"/>
    <mergeCell ref="CXE1:CXE2"/>
    <mergeCell ref="CXF1:CXF2"/>
    <mergeCell ref="CWU1:CWU2"/>
    <mergeCell ref="CWV1:CWV2"/>
    <mergeCell ref="CWW1:CWW2"/>
    <mergeCell ref="CWX1:CWX2"/>
    <mergeCell ref="CWY1:CWY2"/>
    <mergeCell ref="CWZ1:CWZ2"/>
    <mergeCell ref="CWO1:CWO2"/>
    <mergeCell ref="CWP1:CWP2"/>
    <mergeCell ref="CWQ1:CWQ2"/>
    <mergeCell ref="CWR1:CWR2"/>
    <mergeCell ref="CWS1:CWS2"/>
    <mergeCell ref="CWT1:CWT2"/>
    <mergeCell ref="CWI1:CWI2"/>
    <mergeCell ref="CWJ1:CWJ2"/>
    <mergeCell ref="CWK1:CWK2"/>
    <mergeCell ref="CWL1:CWL2"/>
    <mergeCell ref="CWM1:CWM2"/>
    <mergeCell ref="CWN1:CWN2"/>
    <mergeCell ref="CWC1:CWC2"/>
    <mergeCell ref="CWD1:CWD2"/>
    <mergeCell ref="CWE1:CWE2"/>
    <mergeCell ref="CWF1:CWF2"/>
    <mergeCell ref="CWG1:CWG2"/>
    <mergeCell ref="CWH1:CWH2"/>
    <mergeCell ref="CVW1:CVW2"/>
    <mergeCell ref="CVX1:CVX2"/>
    <mergeCell ref="CVY1:CVY2"/>
    <mergeCell ref="CVZ1:CVZ2"/>
    <mergeCell ref="CWA1:CWA2"/>
    <mergeCell ref="CWB1:CWB2"/>
    <mergeCell ref="CVQ1:CVQ2"/>
    <mergeCell ref="CVR1:CVR2"/>
    <mergeCell ref="CVS1:CVS2"/>
    <mergeCell ref="CVT1:CVT2"/>
    <mergeCell ref="CVU1:CVU2"/>
    <mergeCell ref="CVV1:CVV2"/>
    <mergeCell ref="CVK1:CVK2"/>
    <mergeCell ref="CVL1:CVL2"/>
    <mergeCell ref="CVM1:CVM2"/>
    <mergeCell ref="CVN1:CVN2"/>
    <mergeCell ref="CVO1:CVO2"/>
    <mergeCell ref="CVP1:CVP2"/>
    <mergeCell ref="CVE1:CVE2"/>
    <mergeCell ref="CVF1:CVF2"/>
    <mergeCell ref="CVG1:CVG2"/>
    <mergeCell ref="CVH1:CVH2"/>
    <mergeCell ref="CVI1:CVI2"/>
    <mergeCell ref="CVJ1:CVJ2"/>
    <mergeCell ref="CUY1:CUY2"/>
    <mergeCell ref="CUZ1:CUZ2"/>
    <mergeCell ref="CVA1:CVA2"/>
    <mergeCell ref="CVB1:CVB2"/>
    <mergeCell ref="CVC1:CVC2"/>
    <mergeCell ref="CVD1:CVD2"/>
    <mergeCell ref="CUS1:CUS2"/>
    <mergeCell ref="CUT1:CUT2"/>
    <mergeCell ref="CUU1:CUU2"/>
    <mergeCell ref="CUV1:CUV2"/>
    <mergeCell ref="CUW1:CUW2"/>
    <mergeCell ref="CUX1:CUX2"/>
    <mergeCell ref="CUM1:CUM2"/>
    <mergeCell ref="CUN1:CUN2"/>
    <mergeCell ref="CUO1:CUO2"/>
    <mergeCell ref="CUP1:CUP2"/>
    <mergeCell ref="CUQ1:CUQ2"/>
    <mergeCell ref="CUR1:CUR2"/>
    <mergeCell ref="CUG1:CUG2"/>
    <mergeCell ref="CUH1:CUH2"/>
    <mergeCell ref="CUI1:CUI2"/>
    <mergeCell ref="CUJ1:CUJ2"/>
    <mergeCell ref="CUK1:CUK2"/>
    <mergeCell ref="CUL1:CUL2"/>
    <mergeCell ref="CUA1:CUA2"/>
    <mergeCell ref="CUB1:CUB2"/>
    <mergeCell ref="CUC1:CUC2"/>
    <mergeCell ref="CUD1:CUD2"/>
    <mergeCell ref="CUE1:CUE2"/>
    <mergeCell ref="CUF1:CUF2"/>
    <mergeCell ref="CTU1:CTU2"/>
    <mergeCell ref="CTV1:CTV2"/>
    <mergeCell ref="CTW1:CTW2"/>
    <mergeCell ref="CTX1:CTX2"/>
    <mergeCell ref="CTY1:CTY2"/>
    <mergeCell ref="CTZ1:CTZ2"/>
    <mergeCell ref="CTO1:CTO2"/>
    <mergeCell ref="CTP1:CTP2"/>
    <mergeCell ref="CTQ1:CTQ2"/>
    <mergeCell ref="CTR1:CTR2"/>
    <mergeCell ref="CTS1:CTS2"/>
    <mergeCell ref="CTT1:CTT2"/>
    <mergeCell ref="CTI1:CTI2"/>
    <mergeCell ref="CTJ1:CTJ2"/>
    <mergeCell ref="CTK1:CTK2"/>
    <mergeCell ref="CTL1:CTL2"/>
    <mergeCell ref="CTM1:CTM2"/>
    <mergeCell ref="CTN1:CTN2"/>
    <mergeCell ref="CTC1:CTC2"/>
    <mergeCell ref="CTD1:CTD2"/>
    <mergeCell ref="CTE1:CTE2"/>
    <mergeCell ref="CTF1:CTF2"/>
    <mergeCell ref="CTG1:CTG2"/>
    <mergeCell ref="CTH1:CTH2"/>
    <mergeCell ref="CSW1:CSW2"/>
    <mergeCell ref="CSX1:CSX2"/>
    <mergeCell ref="CSY1:CSY2"/>
    <mergeCell ref="CSZ1:CSZ2"/>
    <mergeCell ref="CTA1:CTA2"/>
    <mergeCell ref="CTB1:CTB2"/>
    <mergeCell ref="CSQ1:CSQ2"/>
    <mergeCell ref="CSR1:CSR2"/>
    <mergeCell ref="CSS1:CSS2"/>
    <mergeCell ref="CST1:CST2"/>
    <mergeCell ref="CSU1:CSU2"/>
    <mergeCell ref="CSV1:CSV2"/>
    <mergeCell ref="CSK1:CSK2"/>
    <mergeCell ref="CSL1:CSL2"/>
    <mergeCell ref="CSM1:CSM2"/>
    <mergeCell ref="CSN1:CSN2"/>
    <mergeCell ref="CSO1:CSO2"/>
    <mergeCell ref="CSP1:CSP2"/>
    <mergeCell ref="CSE1:CSE2"/>
    <mergeCell ref="CSF1:CSF2"/>
    <mergeCell ref="CSG1:CSG2"/>
    <mergeCell ref="CSH1:CSH2"/>
    <mergeCell ref="CSI1:CSI2"/>
    <mergeCell ref="CSJ1:CSJ2"/>
    <mergeCell ref="CRY1:CRY2"/>
    <mergeCell ref="CRZ1:CRZ2"/>
    <mergeCell ref="CSA1:CSA2"/>
    <mergeCell ref="CSB1:CSB2"/>
    <mergeCell ref="CSC1:CSC2"/>
    <mergeCell ref="CSD1:CSD2"/>
    <mergeCell ref="CRS1:CRS2"/>
    <mergeCell ref="CRT1:CRT2"/>
    <mergeCell ref="CRU1:CRU2"/>
    <mergeCell ref="CRV1:CRV2"/>
    <mergeCell ref="CRW1:CRW2"/>
    <mergeCell ref="CRX1:CRX2"/>
    <mergeCell ref="CRM1:CRM2"/>
    <mergeCell ref="CRN1:CRN2"/>
    <mergeCell ref="CRO1:CRO2"/>
    <mergeCell ref="CRP1:CRP2"/>
    <mergeCell ref="CRQ1:CRQ2"/>
    <mergeCell ref="CRR1:CRR2"/>
    <mergeCell ref="CRG1:CRG2"/>
    <mergeCell ref="CRH1:CRH2"/>
    <mergeCell ref="CRI1:CRI2"/>
    <mergeCell ref="CRJ1:CRJ2"/>
    <mergeCell ref="CRK1:CRK2"/>
    <mergeCell ref="CRL1:CRL2"/>
    <mergeCell ref="CRA1:CRA2"/>
    <mergeCell ref="CRB1:CRB2"/>
    <mergeCell ref="CRC1:CRC2"/>
    <mergeCell ref="CRD1:CRD2"/>
    <mergeCell ref="CRE1:CRE2"/>
    <mergeCell ref="CRF1:CRF2"/>
    <mergeCell ref="CQU1:CQU2"/>
    <mergeCell ref="CQV1:CQV2"/>
    <mergeCell ref="CQW1:CQW2"/>
    <mergeCell ref="CQX1:CQX2"/>
    <mergeCell ref="CQY1:CQY2"/>
    <mergeCell ref="CQZ1:CQZ2"/>
    <mergeCell ref="CQO1:CQO2"/>
    <mergeCell ref="CQP1:CQP2"/>
    <mergeCell ref="CQQ1:CQQ2"/>
    <mergeCell ref="CQR1:CQR2"/>
    <mergeCell ref="CQS1:CQS2"/>
    <mergeCell ref="CQT1:CQT2"/>
    <mergeCell ref="CQI1:CQI2"/>
    <mergeCell ref="CQJ1:CQJ2"/>
    <mergeCell ref="CQK1:CQK2"/>
    <mergeCell ref="CQL1:CQL2"/>
    <mergeCell ref="CQM1:CQM2"/>
    <mergeCell ref="CQN1:CQN2"/>
    <mergeCell ref="CQC1:CQC2"/>
    <mergeCell ref="CQD1:CQD2"/>
    <mergeCell ref="CQE1:CQE2"/>
    <mergeCell ref="CQF1:CQF2"/>
    <mergeCell ref="CQG1:CQG2"/>
    <mergeCell ref="CQH1:CQH2"/>
    <mergeCell ref="CPW1:CPW2"/>
    <mergeCell ref="CPX1:CPX2"/>
    <mergeCell ref="CPY1:CPY2"/>
    <mergeCell ref="CPZ1:CPZ2"/>
    <mergeCell ref="CQA1:CQA2"/>
    <mergeCell ref="CQB1:CQB2"/>
    <mergeCell ref="CPQ1:CPQ2"/>
    <mergeCell ref="CPR1:CPR2"/>
    <mergeCell ref="CPS1:CPS2"/>
    <mergeCell ref="CPT1:CPT2"/>
    <mergeCell ref="CPU1:CPU2"/>
    <mergeCell ref="CPV1:CPV2"/>
    <mergeCell ref="CPK1:CPK2"/>
    <mergeCell ref="CPL1:CPL2"/>
    <mergeCell ref="CPM1:CPM2"/>
    <mergeCell ref="CPN1:CPN2"/>
    <mergeCell ref="CPO1:CPO2"/>
    <mergeCell ref="CPP1:CPP2"/>
    <mergeCell ref="CPE1:CPE2"/>
    <mergeCell ref="CPF1:CPF2"/>
    <mergeCell ref="CPG1:CPG2"/>
    <mergeCell ref="CPH1:CPH2"/>
    <mergeCell ref="CPI1:CPI2"/>
    <mergeCell ref="CPJ1:CPJ2"/>
    <mergeCell ref="COY1:COY2"/>
    <mergeCell ref="COZ1:COZ2"/>
    <mergeCell ref="CPA1:CPA2"/>
    <mergeCell ref="CPB1:CPB2"/>
    <mergeCell ref="CPC1:CPC2"/>
    <mergeCell ref="CPD1:CPD2"/>
    <mergeCell ref="COS1:COS2"/>
    <mergeCell ref="COT1:COT2"/>
    <mergeCell ref="COU1:COU2"/>
    <mergeCell ref="COV1:COV2"/>
    <mergeCell ref="COW1:COW2"/>
    <mergeCell ref="COX1:COX2"/>
    <mergeCell ref="COM1:COM2"/>
    <mergeCell ref="CON1:CON2"/>
    <mergeCell ref="COO1:COO2"/>
    <mergeCell ref="COP1:COP2"/>
    <mergeCell ref="COQ1:COQ2"/>
    <mergeCell ref="COR1:COR2"/>
    <mergeCell ref="COG1:COG2"/>
    <mergeCell ref="COH1:COH2"/>
    <mergeCell ref="COI1:COI2"/>
    <mergeCell ref="COJ1:COJ2"/>
    <mergeCell ref="COK1:COK2"/>
    <mergeCell ref="COL1:COL2"/>
    <mergeCell ref="COA1:COA2"/>
    <mergeCell ref="COB1:COB2"/>
    <mergeCell ref="COC1:COC2"/>
    <mergeCell ref="COD1:COD2"/>
    <mergeCell ref="COE1:COE2"/>
    <mergeCell ref="COF1:COF2"/>
    <mergeCell ref="CNU1:CNU2"/>
    <mergeCell ref="CNV1:CNV2"/>
    <mergeCell ref="CNW1:CNW2"/>
    <mergeCell ref="CNX1:CNX2"/>
    <mergeCell ref="CNY1:CNY2"/>
    <mergeCell ref="CNZ1:CNZ2"/>
    <mergeCell ref="CNO1:CNO2"/>
    <mergeCell ref="CNP1:CNP2"/>
    <mergeCell ref="CNQ1:CNQ2"/>
    <mergeCell ref="CNR1:CNR2"/>
    <mergeCell ref="CNS1:CNS2"/>
    <mergeCell ref="CNT1:CNT2"/>
    <mergeCell ref="CNI1:CNI2"/>
    <mergeCell ref="CNJ1:CNJ2"/>
    <mergeCell ref="CNK1:CNK2"/>
    <mergeCell ref="CNL1:CNL2"/>
    <mergeCell ref="CNM1:CNM2"/>
    <mergeCell ref="CNN1:CNN2"/>
    <mergeCell ref="CNC1:CNC2"/>
    <mergeCell ref="CND1:CND2"/>
    <mergeCell ref="CNE1:CNE2"/>
    <mergeCell ref="CNF1:CNF2"/>
    <mergeCell ref="CNG1:CNG2"/>
    <mergeCell ref="CNH1:CNH2"/>
    <mergeCell ref="CMW1:CMW2"/>
    <mergeCell ref="CMX1:CMX2"/>
    <mergeCell ref="CMY1:CMY2"/>
    <mergeCell ref="CMZ1:CMZ2"/>
    <mergeCell ref="CNA1:CNA2"/>
    <mergeCell ref="CNB1:CNB2"/>
    <mergeCell ref="CMQ1:CMQ2"/>
    <mergeCell ref="CMR1:CMR2"/>
    <mergeCell ref="CMS1:CMS2"/>
    <mergeCell ref="CMT1:CMT2"/>
    <mergeCell ref="CMU1:CMU2"/>
    <mergeCell ref="CMV1:CMV2"/>
    <mergeCell ref="CMK1:CMK2"/>
    <mergeCell ref="CML1:CML2"/>
    <mergeCell ref="CMM1:CMM2"/>
    <mergeCell ref="CMN1:CMN2"/>
    <mergeCell ref="CMO1:CMO2"/>
    <mergeCell ref="CMP1:CMP2"/>
    <mergeCell ref="CME1:CME2"/>
    <mergeCell ref="CMF1:CMF2"/>
    <mergeCell ref="CMG1:CMG2"/>
    <mergeCell ref="CMH1:CMH2"/>
    <mergeCell ref="CMI1:CMI2"/>
    <mergeCell ref="CMJ1:CMJ2"/>
    <mergeCell ref="CLY1:CLY2"/>
    <mergeCell ref="CLZ1:CLZ2"/>
    <mergeCell ref="CMA1:CMA2"/>
    <mergeCell ref="CMB1:CMB2"/>
    <mergeCell ref="CMC1:CMC2"/>
    <mergeCell ref="CMD1:CMD2"/>
    <mergeCell ref="CLS1:CLS2"/>
    <mergeCell ref="CLT1:CLT2"/>
    <mergeCell ref="CLU1:CLU2"/>
    <mergeCell ref="CLV1:CLV2"/>
    <mergeCell ref="CLW1:CLW2"/>
    <mergeCell ref="CLX1:CLX2"/>
    <mergeCell ref="CLM1:CLM2"/>
    <mergeCell ref="CLN1:CLN2"/>
    <mergeCell ref="CLO1:CLO2"/>
    <mergeCell ref="CLP1:CLP2"/>
    <mergeCell ref="CLQ1:CLQ2"/>
    <mergeCell ref="CLR1:CLR2"/>
    <mergeCell ref="CLG1:CLG2"/>
    <mergeCell ref="CLH1:CLH2"/>
    <mergeCell ref="CLI1:CLI2"/>
    <mergeCell ref="CLJ1:CLJ2"/>
    <mergeCell ref="CLK1:CLK2"/>
    <mergeCell ref="CLL1:CLL2"/>
    <mergeCell ref="CLA1:CLA2"/>
    <mergeCell ref="CLB1:CLB2"/>
    <mergeCell ref="CLC1:CLC2"/>
    <mergeCell ref="CLD1:CLD2"/>
    <mergeCell ref="CLE1:CLE2"/>
    <mergeCell ref="CLF1:CLF2"/>
    <mergeCell ref="CKU1:CKU2"/>
    <mergeCell ref="CKV1:CKV2"/>
    <mergeCell ref="CKW1:CKW2"/>
    <mergeCell ref="CKX1:CKX2"/>
    <mergeCell ref="CKY1:CKY2"/>
    <mergeCell ref="CKZ1:CKZ2"/>
    <mergeCell ref="CKO1:CKO2"/>
    <mergeCell ref="CKP1:CKP2"/>
    <mergeCell ref="CKQ1:CKQ2"/>
    <mergeCell ref="CKR1:CKR2"/>
    <mergeCell ref="CKS1:CKS2"/>
    <mergeCell ref="CKT1:CKT2"/>
    <mergeCell ref="CKI1:CKI2"/>
    <mergeCell ref="CKJ1:CKJ2"/>
    <mergeCell ref="CKK1:CKK2"/>
    <mergeCell ref="CKL1:CKL2"/>
    <mergeCell ref="CKM1:CKM2"/>
    <mergeCell ref="CKN1:CKN2"/>
    <mergeCell ref="CKC1:CKC2"/>
    <mergeCell ref="CKD1:CKD2"/>
    <mergeCell ref="CKE1:CKE2"/>
    <mergeCell ref="CKF1:CKF2"/>
    <mergeCell ref="CKG1:CKG2"/>
    <mergeCell ref="CKH1:CKH2"/>
    <mergeCell ref="CJW1:CJW2"/>
    <mergeCell ref="CJX1:CJX2"/>
    <mergeCell ref="CJY1:CJY2"/>
    <mergeCell ref="CJZ1:CJZ2"/>
    <mergeCell ref="CKA1:CKA2"/>
    <mergeCell ref="CKB1:CKB2"/>
    <mergeCell ref="CJQ1:CJQ2"/>
    <mergeCell ref="CJR1:CJR2"/>
    <mergeCell ref="CJS1:CJS2"/>
    <mergeCell ref="CJT1:CJT2"/>
    <mergeCell ref="CJU1:CJU2"/>
    <mergeCell ref="CJV1:CJV2"/>
    <mergeCell ref="CJK1:CJK2"/>
    <mergeCell ref="CJL1:CJL2"/>
    <mergeCell ref="CJM1:CJM2"/>
    <mergeCell ref="CJN1:CJN2"/>
    <mergeCell ref="CJO1:CJO2"/>
    <mergeCell ref="CJP1:CJP2"/>
    <mergeCell ref="CJE1:CJE2"/>
    <mergeCell ref="CJF1:CJF2"/>
    <mergeCell ref="CJG1:CJG2"/>
    <mergeCell ref="CJH1:CJH2"/>
    <mergeCell ref="CJI1:CJI2"/>
    <mergeCell ref="CJJ1:CJJ2"/>
    <mergeCell ref="CIY1:CIY2"/>
    <mergeCell ref="CIZ1:CIZ2"/>
    <mergeCell ref="CJA1:CJA2"/>
    <mergeCell ref="CJB1:CJB2"/>
    <mergeCell ref="CJC1:CJC2"/>
    <mergeCell ref="CJD1:CJD2"/>
    <mergeCell ref="CIS1:CIS2"/>
    <mergeCell ref="CIT1:CIT2"/>
    <mergeCell ref="CIU1:CIU2"/>
    <mergeCell ref="CIV1:CIV2"/>
    <mergeCell ref="CIW1:CIW2"/>
    <mergeCell ref="CIX1:CIX2"/>
    <mergeCell ref="CIM1:CIM2"/>
    <mergeCell ref="CIN1:CIN2"/>
    <mergeCell ref="CIO1:CIO2"/>
    <mergeCell ref="CIP1:CIP2"/>
    <mergeCell ref="CIQ1:CIQ2"/>
    <mergeCell ref="CIR1:CIR2"/>
    <mergeCell ref="CIG1:CIG2"/>
    <mergeCell ref="CIH1:CIH2"/>
    <mergeCell ref="CII1:CII2"/>
    <mergeCell ref="CIJ1:CIJ2"/>
    <mergeCell ref="CIK1:CIK2"/>
    <mergeCell ref="CIL1:CIL2"/>
    <mergeCell ref="CIA1:CIA2"/>
    <mergeCell ref="CIB1:CIB2"/>
    <mergeCell ref="CIC1:CIC2"/>
    <mergeCell ref="CID1:CID2"/>
    <mergeCell ref="CIE1:CIE2"/>
    <mergeCell ref="CIF1:CIF2"/>
    <mergeCell ref="CHU1:CHU2"/>
    <mergeCell ref="CHV1:CHV2"/>
    <mergeCell ref="CHW1:CHW2"/>
    <mergeCell ref="CHX1:CHX2"/>
    <mergeCell ref="CHY1:CHY2"/>
    <mergeCell ref="CHZ1:CHZ2"/>
    <mergeCell ref="CHO1:CHO2"/>
    <mergeCell ref="CHP1:CHP2"/>
    <mergeCell ref="CHQ1:CHQ2"/>
    <mergeCell ref="CHR1:CHR2"/>
    <mergeCell ref="CHS1:CHS2"/>
    <mergeCell ref="CHT1:CHT2"/>
    <mergeCell ref="CHI1:CHI2"/>
    <mergeCell ref="CHJ1:CHJ2"/>
    <mergeCell ref="CHK1:CHK2"/>
    <mergeCell ref="CHL1:CHL2"/>
    <mergeCell ref="CHM1:CHM2"/>
    <mergeCell ref="CHN1:CHN2"/>
    <mergeCell ref="CHC1:CHC2"/>
    <mergeCell ref="CHD1:CHD2"/>
    <mergeCell ref="CHE1:CHE2"/>
    <mergeCell ref="CHF1:CHF2"/>
    <mergeCell ref="CHG1:CHG2"/>
    <mergeCell ref="CHH1:CHH2"/>
    <mergeCell ref="CGW1:CGW2"/>
    <mergeCell ref="CGX1:CGX2"/>
    <mergeCell ref="CGY1:CGY2"/>
    <mergeCell ref="CGZ1:CGZ2"/>
    <mergeCell ref="CHA1:CHA2"/>
    <mergeCell ref="CHB1:CHB2"/>
    <mergeCell ref="CGQ1:CGQ2"/>
    <mergeCell ref="CGR1:CGR2"/>
    <mergeCell ref="CGS1:CGS2"/>
    <mergeCell ref="CGT1:CGT2"/>
    <mergeCell ref="CGU1:CGU2"/>
    <mergeCell ref="CGV1:CGV2"/>
    <mergeCell ref="CGK1:CGK2"/>
    <mergeCell ref="CGL1:CGL2"/>
    <mergeCell ref="CGM1:CGM2"/>
    <mergeCell ref="CGN1:CGN2"/>
    <mergeCell ref="CGO1:CGO2"/>
    <mergeCell ref="CGP1:CGP2"/>
    <mergeCell ref="CGE1:CGE2"/>
    <mergeCell ref="CGF1:CGF2"/>
    <mergeCell ref="CGG1:CGG2"/>
    <mergeCell ref="CGH1:CGH2"/>
    <mergeCell ref="CGI1:CGI2"/>
    <mergeCell ref="CGJ1:CGJ2"/>
    <mergeCell ref="CFY1:CFY2"/>
    <mergeCell ref="CFZ1:CFZ2"/>
    <mergeCell ref="CGA1:CGA2"/>
    <mergeCell ref="CGB1:CGB2"/>
    <mergeCell ref="CGC1:CGC2"/>
    <mergeCell ref="CGD1:CGD2"/>
    <mergeCell ref="CFS1:CFS2"/>
    <mergeCell ref="CFT1:CFT2"/>
    <mergeCell ref="CFU1:CFU2"/>
    <mergeCell ref="CFV1:CFV2"/>
    <mergeCell ref="CFW1:CFW2"/>
    <mergeCell ref="CFX1:CFX2"/>
    <mergeCell ref="CFM1:CFM2"/>
    <mergeCell ref="CFN1:CFN2"/>
    <mergeCell ref="CFO1:CFO2"/>
    <mergeCell ref="CFP1:CFP2"/>
    <mergeCell ref="CFQ1:CFQ2"/>
    <mergeCell ref="CFR1:CFR2"/>
    <mergeCell ref="CFG1:CFG2"/>
    <mergeCell ref="CFH1:CFH2"/>
    <mergeCell ref="CFI1:CFI2"/>
    <mergeCell ref="CFJ1:CFJ2"/>
    <mergeCell ref="CFK1:CFK2"/>
    <mergeCell ref="CFL1:CFL2"/>
    <mergeCell ref="CFA1:CFA2"/>
    <mergeCell ref="CFB1:CFB2"/>
    <mergeCell ref="CFC1:CFC2"/>
    <mergeCell ref="CFD1:CFD2"/>
    <mergeCell ref="CFE1:CFE2"/>
    <mergeCell ref="CFF1:CFF2"/>
    <mergeCell ref="CEU1:CEU2"/>
    <mergeCell ref="CEV1:CEV2"/>
    <mergeCell ref="CEW1:CEW2"/>
    <mergeCell ref="CEX1:CEX2"/>
    <mergeCell ref="CEY1:CEY2"/>
    <mergeCell ref="CEZ1:CEZ2"/>
    <mergeCell ref="CEO1:CEO2"/>
    <mergeCell ref="CEP1:CEP2"/>
    <mergeCell ref="CEQ1:CEQ2"/>
    <mergeCell ref="CER1:CER2"/>
    <mergeCell ref="CES1:CES2"/>
    <mergeCell ref="CET1:CET2"/>
    <mergeCell ref="CEI1:CEI2"/>
    <mergeCell ref="CEJ1:CEJ2"/>
    <mergeCell ref="CEK1:CEK2"/>
    <mergeCell ref="CEL1:CEL2"/>
    <mergeCell ref="CEM1:CEM2"/>
    <mergeCell ref="CEN1:CEN2"/>
    <mergeCell ref="CEC1:CEC2"/>
    <mergeCell ref="CED1:CED2"/>
    <mergeCell ref="CEE1:CEE2"/>
    <mergeCell ref="CEF1:CEF2"/>
    <mergeCell ref="CEG1:CEG2"/>
    <mergeCell ref="CEH1:CEH2"/>
    <mergeCell ref="CDW1:CDW2"/>
    <mergeCell ref="CDX1:CDX2"/>
    <mergeCell ref="CDY1:CDY2"/>
    <mergeCell ref="CDZ1:CDZ2"/>
    <mergeCell ref="CEA1:CEA2"/>
    <mergeCell ref="CEB1:CEB2"/>
    <mergeCell ref="CDQ1:CDQ2"/>
    <mergeCell ref="CDR1:CDR2"/>
    <mergeCell ref="CDS1:CDS2"/>
    <mergeCell ref="CDT1:CDT2"/>
    <mergeCell ref="CDU1:CDU2"/>
    <mergeCell ref="CDV1:CDV2"/>
    <mergeCell ref="CDK1:CDK2"/>
    <mergeCell ref="CDL1:CDL2"/>
    <mergeCell ref="CDM1:CDM2"/>
    <mergeCell ref="CDN1:CDN2"/>
    <mergeCell ref="CDO1:CDO2"/>
    <mergeCell ref="CDP1:CDP2"/>
    <mergeCell ref="CDE1:CDE2"/>
    <mergeCell ref="CDF1:CDF2"/>
    <mergeCell ref="CDG1:CDG2"/>
    <mergeCell ref="CDH1:CDH2"/>
    <mergeCell ref="CDI1:CDI2"/>
    <mergeCell ref="CDJ1:CDJ2"/>
    <mergeCell ref="CCY1:CCY2"/>
    <mergeCell ref="CCZ1:CCZ2"/>
    <mergeCell ref="CDA1:CDA2"/>
    <mergeCell ref="CDB1:CDB2"/>
    <mergeCell ref="CDC1:CDC2"/>
    <mergeCell ref="CDD1:CDD2"/>
    <mergeCell ref="CCS1:CCS2"/>
    <mergeCell ref="CCT1:CCT2"/>
    <mergeCell ref="CCU1:CCU2"/>
    <mergeCell ref="CCV1:CCV2"/>
    <mergeCell ref="CCW1:CCW2"/>
    <mergeCell ref="CCX1:CCX2"/>
    <mergeCell ref="CCM1:CCM2"/>
    <mergeCell ref="CCN1:CCN2"/>
    <mergeCell ref="CCO1:CCO2"/>
    <mergeCell ref="CCP1:CCP2"/>
    <mergeCell ref="CCQ1:CCQ2"/>
    <mergeCell ref="CCR1:CCR2"/>
    <mergeCell ref="CCG1:CCG2"/>
    <mergeCell ref="CCH1:CCH2"/>
    <mergeCell ref="CCI1:CCI2"/>
    <mergeCell ref="CCJ1:CCJ2"/>
    <mergeCell ref="CCK1:CCK2"/>
    <mergeCell ref="CCL1:CCL2"/>
    <mergeCell ref="CCA1:CCA2"/>
    <mergeCell ref="CCB1:CCB2"/>
    <mergeCell ref="CCC1:CCC2"/>
    <mergeCell ref="CCD1:CCD2"/>
    <mergeCell ref="CCE1:CCE2"/>
    <mergeCell ref="CCF1:CCF2"/>
    <mergeCell ref="CBU1:CBU2"/>
    <mergeCell ref="CBV1:CBV2"/>
    <mergeCell ref="CBW1:CBW2"/>
    <mergeCell ref="CBX1:CBX2"/>
    <mergeCell ref="CBY1:CBY2"/>
    <mergeCell ref="CBZ1:CBZ2"/>
    <mergeCell ref="CBO1:CBO2"/>
    <mergeCell ref="CBP1:CBP2"/>
    <mergeCell ref="CBQ1:CBQ2"/>
    <mergeCell ref="CBR1:CBR2"/>
    <mergeCell ref="CBS1:CBS2"/>
    <mergeCell ref="CBT1:CBT2"/>
    <mergeCell ref="CBI1:CBI2"/>
    <mergeCell ref="CBJ1:CBJ2"/>
    <mergeCell ref="CBK1:CBK2"/>
    <mergeCell ref="CBL1:CBL2"/>
    <mergeCell ref="CBM1:CBM2"/>
    <mergeCell ref="CBN1:CBN2"/>
    <mergeCell ref="CBC1:CBC2"/>
    <mergeCell ref="CBD1:CBD2"/>
    <mergeCell ref="CBE1:CBE2"/>
    <mergeCell ref="CBF1:CBF2"/>
    <mergeCell ref="CBG1:CBG2"/>
    <mergeCell ref="CBH1:CBH2"/>
    <mergeCell ref="CAW1:CAW2"/>
    <mergeCell ref="CAX1:CAX2"/>
    <mergeCell ref="CAY1:CAY2"/>
    <mergeCell ref="CAZ1:CAZ2"/>
    <mergeCell ref="CBA1:CBA2"/>
    <mergeCell ref="CBB1:CBB2"/>
    <mergeCell ref="CAQ1:CAQ2"/>
    <mergeCell ref="CAR1:CAR2"/>
    <mergeCell ref="CAS1:CAS2"/>
    <mergeCell ref="CAT1:CAT2"/>
    <mergeCell ref="CAU1:CAU2"/>
    <mergeCell ref="CAV1:CAV2"/>
    <mergeCell ref="CAK1:CAK2"/>
    <mergeCell ref="CAL1:CAL2"/>
    <mergeCell ref="CAM1:CAM2"/>
    <mergeCell ref="CAN1:CAN2"/>
    <mergeCell ref="CAO1:CAO2"/>
    <mergeCell ref="CAP1:CAP2"/>
    <mergeCell ref="CAE1:CAE2"/>
    <mergeCell ref="CAF1:CAF2"/>
    <mergeCell ref="CAG1:CAG2"/>
    <mergeCell ref="CAH1:CAH2"/>
    <mergeCell ref="CAI1:CAI2"/>
    <mergeCell ref="CAJ1:CAJ2"/>
    <mergeCell ref="BZY1:BZY2"/>
    <mergeCell ref="BZZ1:BZZ2"/>
    <mergeCell ref="CAA1:CAA2"/>
    <mergeCell ref="CAB1:CAB2"/>
    <mergeCell ref="CAC1:CAC2"/>
    <mergeCell ref="CAD1:CAD2"/>
    <mergeCell ref="BZS1:BZS2"/>
    <mergeCell ref="BZT1:BZT2"/>
    <mergeCell ref="BZU1:BZU2"/>
    <mergeCell ref="BZV1:BZV2"/>
    <mergeCell ref="BZW1:BZW2"/>
    <mergeCell ref="BZX1:BZX2"/>
    <mergeCell ref="BZM1:BZM2"/>
    <mergeCell ref="BZN1:BZN2"/>
    <mergeCell ref="BZO1:BZO2"/>
    <mergeCell ref="BZP1:BZP2"/>
    <mergeCell ref="BZQ1:BZQ2"/>
    <mergeCell ref="BZR1:BZR2"/>
    <mergeCell ref="BZG1:BZG2"/>
    <mergeCell ref="BZH1:BZH2"/>
    <mergeCell ref="BZI1:BZI2"/>
    <mergeCell ref="BZJ1:BZJ2"/>
    <mergeCell ref="BZK1:BZK2"/>
    <mergeCell ref="BZL1:BZL2"/>
    <mergeCell ref="BZA1:BZA2"/>
    <mergeCell ref="BZB1:BZB2"/>
    <mergeCell ref="BZC1:BZC2"/>
    <mergeCell ref="BZD1:BZD2"/>
    <mergeCell ref="BZE1:BZE2"/>
    <mergeCell ref="BZF1:BZF2"/>
    <mergeCell ref="BYU1:BYU2"/>
    <mergeCell ref="BYV1:BYV2"/>
    <mergeCell ref="BYW1:BYW2"/>
    <mergeCell ref="BYX1:BYX2"/>
    <mergeCell ref="BYY1:BYY2"/>
    <mergeCell ref="BYZ1:BYZ2"/>
    <mergeCell ref="BYO1:BYO2"/>
    <mergeCell ref="BYP1:BYP2"/>
    <mergeCell ref="BYQ1:BYQ2"/>
    <mergeCell ref="BYR1:BYR2"/>
    <mergeCell ref="BYS1:BYS2"/>
    <mergeCell ref="BYT1:BYT2"/>
    <mergeCell ref="BYI1:BYI2"/>
    <mergeCell ref="BYJ1:BYJ2"/>
    <mergeCell ref="BYK1:BYK2"/>
    <mergeCell ref="BYL1:BYL2"/>
    <mergeCell ref="BYM1:BYM2"/>
    <mergeCell ref="BYN1:BYN2"/>
    <mergeCell ref="BYC1:BYC2"/>
    <mergeCell ref="BYD1:BYD2"/>
    <mergeCell ref="BYE1:BYE2"/>
    <mergeCell ref="BYF1:BYF2"/>
    <mergeCell ref="BYG1:BYG2"/>
    <mergeCell ref="BYH1:BYH2"/>
    <mergeCell ref="BXW1:BXW2"/>
    <mergeCell ref="BXX1:BXX2"/>
    <mergeCell ref="BXY1:BXY2"/>
    <mergeCell ref="BXZ1:BXZ2"/>
    <mergeCell ref="BYA1:BYA2"/>
    <mergeCell ref="BYB1:BYB2"/>
    <mergeCell ref="BXQ1:BXQ2"/>
    <mergeCell ref="BXR1:BXR2"/>
    <mergeCell ref="BXS1:BXS2"/>
    <mergeCell ref="BXT1:BXT2"/>
    <mergeCell ref="BXU1:BXU2"/>
    <mergeCell ref="BXV1:BXV2"/>
    <mergeCell ref="BXK1:BXK2"/>
    <mergeCell ref="BXL1:BXL2"/>
    <mergeCell ref="BXM1:BXM2"/>
    <mergeCell ref="BXN1:BXN2"/>
    <mergeCell ref="BXO1:BXO2"/>
    <mergeCell ref="BXP1:BXP2"/>
    <mergeCell ref="BXE1:BXE2"/>
    <mergeCell ref="BXF1:BXF2"/>
    <mergeCell ref="BXG1:BXG2"/>
    <mergeCell ref="BXH1:BXH2"/>
    <mergeCell ref="BXI1:BXI2"/>
    <mergeCell ref="BXJ1:BXJ2"/>
    <mergeCell ref="BWY1:BWY2"/>
    <mergeCell ref="BWZ1:BWZ2"/>
    <mergeCell ref="BXA1:BXA2"/>
    <mergeCell ref="BXB1:BXB2"/>
    <mergeCell ref="BXC1:BXC2"/>
    <mergeCell ref="BXD1:BXD2"/>
    <mergeCell ref="BWS1:BWS2"/>
    <mergeCell ref="BWT1:BWT2"/>
    <mergeCell ref="BWU1:BWU2"/>
    <mergeCell ref="BWV1:BWV2"/>
    <mergeCell ref="BWW1:BWW2"/>
    <mergeCell ref="BWX1:BWX2"/>
    <mergeCell ref="BWM1:BWM2"/>
    <mergeCell ref="BWN1:BWN2"/>
    <mergeCell ref="BWO1:BWO2"/>
    <mergeCell ref="BWP1:BWP2"/>
    <mergeCell ref="BWQ1:BWQ2"/>
    <mergeCell ref="BWR1:BWR2"/>
    <mergeCell ref="BWG1:BWG2"/>
    <mergeCell ref="BWH1:BWH2"/>
    <mergeCell ref="BWI1:BWI2"/>
    <mergeCell ref="BWJ1:BWJ2"/>
    <mergeCell ref="BWK1:BWK2"/>
    <mergeCell ref="BWL1:BWL2"/>
    <mergeCell ref="BWA1:BWA2"/>
    <mergeCell ref="BWB1:BWB2"/>
    <mergeCell ref="BWC1:BWC2"/>
    <mergeCell ref="BWD1:BWD2"/>
    <mergeCell ref="BWE1:BWE2"/>
    <mergeCell ref="BWF1:BWF2"/>
    <mergeCell ref="BVU1:BVU2"/>
    <mergeCell ref="BVV1:BVV2"/>
    <mergeCell ref="BVW1:BVW2"/>
    <mergeCell ref="BVX1:BVX2"/>
    <mergeCell ref="BVY1:BVY2"/>
    <mergeCell ref="BVZ1:BVZ2"/>
    <mergeCell ref="BVO1:BVO2"/>
    <mergeCell ref="BVP1:BVP2"/>
    <mergeCell ref="BVQ1:BVQ2"/>
    <mergeCell ref="BVR1:BVR2"/>
    <mergeCell ref="BVS1:BVS2"/>
    <mergeCell ref="BVT1:BVT2"/>
    <mergeCell ref="BVI1:BVI2"/>
    <mergeCell ref="BVJ1:BVJ2"/>
    <mergeCell ref="BVK1:BVK2"/>
    <mergeCell ref="BVL1:BVL2"/>
    <mergeCell ref="BVM1:BVM2"/>
    <mergeCell ref="BVN1:BVN2"/>
    <mergeCell ref="BVC1:BVC2"/>
    <mergeCell ref="BVD1:BVD2"/>
    <mergeCell ref="BVE1:BVE2"/>
    <mergeCell ref="BVF1:BVF2"/>
    <mergeCell ref="BVG1:BVG2"/>
    <mergeCell ref="BVH1:BVH2"/>
    <mergeCell ref="BUW1:BUW2"/>
    <mergeCell ref="BUX1:BUX2"/>
    <mergeCell ref="BUY1:BUY2"/>
    <mergeCell ref="BUZ1:BUZ2"/>
    <mergeCell ref="BVA1:BVA2"/>
    <mergeCell ref="BVB1:BVB2"/>
    <mergeCell ref="BUQ1:BUQ2"/>
    <mergeCell ref="BUR1:BUR2"/>
    <mergeCell ref="BUS1:BUS2"/>
    <mergeCell ref="BUT1:BUT2"/>
    <mergeCell ref="BUU1:BUU2"/>
    <mergeCell ref="BUV1:BUV2"/>
    <mergeCell ref="BUK1:BUK2"/>
    <mergeCell ref="BUL1:BUL2"/>
    <mergeCell ref="BUM1:BUM2"/>
    <mergeCell ref="BUN1:BUN2"/>
    <mergeCell ref="BUO1:BUO2"/>
    <mergeCell ref="BUP1:BUP2"/>
    <mergeCell ref="BUE1:BUE2"/>
    <mergeCell ref="BUF1:BUF2"/>
    <mergeCell ref="BUG1:BUG2"/>
    <mergeCell ref="BUH1:BUH2"/>
    <mergeCell ref="BUI1:BUI2"/>
    <mergeCell ref="BUJ1:BUJ2"/>
    <mergeCell ref="BTY1:BTY2"/>
    <mergeCell ref="BTZ1:BTZ2"/>
    <mergeCell ref="BUA1:BUA2"/>
    <mergeCell ref="BUB1:BUB2"/>
    <mergeCell ref="BUC1:BUC2"/>
    <mergeCell ref="BUD1:BUD2"/>
    <mergeCell ref="BTS1:BTS2"/>
    <mergeCell ref="BTT1:BTT2"/>
    <mergeCell ref="BTU1:BTU2"/>
    <mergeCell ref="BTV1:BTV2"/>
    <mergeCell ref="BTW1:BTW2"/>
    <mergeCell ref="BTX1:BTX2"/>
    <mergeCell ref="BTM1:BTM2"/>
    <mergeCell ref="BTN1:BTN2"/>
    <mergeCell ref="BTO1:BTO2"/>
    <mergeCell ref="BTP1:BTP2"/>
    <mergeCell ref="BTQ1:BTQ2"/>
    <mergeCell ref="BTR1:BTR2"/>
    <mergeCell ref="BTG1:BTG2"/>
    <mergeCell ref="BTH1:BTH2"/>
    <mergeCell ref="BTI1:BTI2"/>
    <mergeCell ref="BTJ1:BTJ2"/>
    <mergeCell ref="BTK1:BTK2"/>
    <mergeCell ref="BTL1:BTL2"/>
    <mergeCell ref="BTA1:BTA2"/>
    <mergeCell ref="BTB1:BTB2"/>
    <mergeCell ref="BTC1:BTC2"/>
    <mergeCell ref="BTD1:BTD2"/>
    <mergeCell ref="BTE1:BTE2"/>
    <mergeCell ref="BTF1:BTF2"/>
    <mergeCell ref="BSU1:BSU2"/>
    <mergeCell ref="BSV1:BSV2"/>
    <mergeCell ref="BSW1:BSW2"/>
    <mergeCell ref="BSX1:BSX2"/>
    <mergeCell ref="BSY1:BSY2"/>
    <mergeCell ref="BSZ1:BSZ2"/>
    <mergeCell ref="BSO1:BSO2"/>
    <mergeCell ref="BSP1:BSP2"/>
    <mergeCell ref="BSQ1:BSQ2"/>
    <mergeCell ref="BSR1:BSR2"/>
    <mergeCell ref="BSS1:BSS2"/>
    <mergeCell ref="BST1:BST2"/>
    <mergeCell ref="BSI1:BSI2"/>
    <mergeCell ref="BSJ1:BSJ2"/>
    <mergeCell ref="BSK1:BSK2"/>
    <mergeCell ref="BSL1:BSL2"/>
    <mergeCell ref="BSM1:BSM2"/>
    <mergeCell ref="BSN1:BSN2"/>
    <mergeCell ref="BSC1:BSC2"/>
    <mergeCell ref="BSD1:BSD2"/>
    <mergeCell ref="BSE1:BSE2"/>
    <mergeCell ref="BSF1:BSF2"/>
    <mergeCell ref="BSG1:BSG2"/>
    <mergeCell ref="BSH1:BSH2"/>
    <mergeCell ref="BRW1:BRW2"/>
    <mergeCell ref="BRX1:BRX2"/>
    <mergeCell ref="BRY1:BRY2"/>
    <mergeCell ref="BRZ1:BRZ2"/>
    <mergeCell ref="BSA1:BSA2"/>
    <mergeCell ref="BSB1:BSB2"/>
    <mergeCell ref="BRQ1:BRQ2"/>
    <mergeCell ref="BRR1:BRR2"/>
    <mergeCell ref="BRS1:BRS2"/>
    <mergeCell ref="BRT1:BRT2"/>
    <mergeCell ref="BRU1:BRU2"/>
    <mergeCell ref="BRV1:BRV2"/>
    <mergeCell ref="BRK1:BRK2"/>
    <mergeCell ref="BRL1:BRL2"/>
    <mergeCell ref="BRM1:BRM2"/>
    <mergeCell ref="BRN1:BRN2"/>
    <mergeCell ref="BRO1:BRO2"/>
    <mergeCell ref="BRP1:BRP2"/>
    <mergeCell ref="BRE1:BRE2"/>
    <mergeCell ref="BRF1:BRF2"/>
    <mergeCell ref="BRG1:BRG2"/>
    <mergeCell ref="BRH1:BRH2"/>
    <mergeCell ref="BRI1:BRI2"/>
    <mergeCell ref="BRJ1:BRJ2"/>
    <mergeCell ref="BQY1:BQY2"/>
    <mergeCell ref="BQZ1:BQZ2"/>
    <mergeCell ref="BRA1:BRA2"/>
    <mergeCell ref="BRB1:BRB2"/>
    <mergeCell ref="BRC1:BRC2"/>
    <mergeCell ref="BRD1:BRD2"/>
    <mergeCell ref="BQS1:BQS2"/>
    <mergeCell ref="BQT1:BQT2"/>
    <mergeCell ref="BQU1:BQU2"/>
    <mergeCell ref="BQV1:BQV2"/>
    <mergeCell ref="BQW1:BQW2"/>
    <mergeCell ref="BQX1:BQX2"/>
    <mergeCell ref="BQM1:BQM2"/>
    <mergeCell ref="BQN1:BQN2"/>
    <mergeCell ref="BQO1:BQO2"/>
    <mergeCell ref="BQP1:BQP2"/>
    <mergeCell ref="BQQ1:BQQ2"/>
    <mergeCell ref="BQR1:BQR2"/>
    <mergeCell ref="BQG1:BQG2"/>
    <mergeCell ref="BQH1:BQH2"/>
    <mergeCell ref="BQI1:BQI2"/>
    <mergeCell ref="BQJ1:BQJ2"/>
    <mergeCell ref="BQK1:BQK2"/>
    <mergeCell ref="BQL1:BQL2"/>
    <mergeCell ref="BQA1:BQA2"/>
    <mergeCell ref="BQB1:BQB2"/>
    <mergeCell ref="BQC1:BQC2"/>
    <mergeCell ref="BQD1:BQD2"/>
    <mergeCell ref="BQE1:BQE2"/>
    <mergeCell ref="BQF1:BQF2"/>
    <mergeCell ref="BPU1:BPU2"/>
    <mergeCell ref="BPV1:BPV2"/>
    <mergeCell ref="BPW1:BPW2"/>
    <mergeCell ref="BPX1:BPX2"/>
    <mergeCell ref="BPY1:BPY2"/>
    <mergeCell ref="BPZ1:BPZ2"/>
    <mergeCell ref="BPO1:BPO2"/>
    <mergeCell ref="BPP1:BPP2"/>
    <mergeCell ref="BPQ1:BPQ2"/>
    <mergeCell ref="BPR1:BPR2"/>
    <mergeCell ref="BPS1:BPS2"/>
    <mergeCell ref="BPT1:BPT2"/>
    <mergeCell ref="BPI1:BPI2"/>
    <mergeCell ref="BPJ1:BPJ2"/>
    <mergeCell ref="BPK1:BPK2"/>
    <mergeCell ref="BPL1:BPL2"/>
    <mergeCell ref="BPM1:BPM2"/>
    <mergeCell ref="BPN1:BPN2"/>
    <mergeCell ref="BPC1:BPC2"/>
    <mergeCell ref="BPD1:BPD2"/>
    <mergeCell ref="BPE1:BPE2"/>
    <mergeCell ref="BPF1:BPF2"/>
    <mergeCell ref="BPG1:BPG2"/>
    <mergeCell ref="BPH1:BPH2"/>
    <mergeCell ref="BOW1:BOW2"/>
    <mergeCell ref="BOX1:BOX2"/>
    <mergeCell ref="BOY1:BOY2"/>
    <mergeCell ref="BOZ1:BOZ2"/>
    <mergeCell ref="BPA1:BPA2"/>
    <mergeCell ref="BPB1:BPB2"/>
    <mergeCell ref="BOQ1:BOQ2"/>
    <mergeCell ref="BOR1:BOR2"/>
    <mergeCell ref="BOS1:BOS2"/>
    <mergeCell ref="BOT1:BOT2"/>
    <mergeCell ref="BOU1:BOU2"/>
    <mergeCell ref="BOV1:BOV2"/>
    <mergeCell ref="BOK1:BOK2"/>
    <mergeCell ref="BOL1:BOL2"/>
    <mergeCell ref="BOM1:BOM2"/>
    <mergeCell ref="BON1:BON2"/>
    <mergeCell ref="BOO1:BOO2"/>
    <mergeCell ref="BOP1:BOP2"/>
    <mergeCell ref="BOE1:BOE2"/>
    <mergeCell ref="BOF1:BOF2"/>
    <mergeCell ref="BOG1:BOG2"/>
    <mergeCell ref="BOH1:BOH2"/>
    <mergeCell ref="BOI1:BOI2"/>
    <mergeCell ref="BOJ1:BOJ2"/>
    <mergeCell ref="BNY1:BNY2"/>
    <mergeCell ref="BNZ1:BNZ2"/>
    <mergeCell ref="BOA1:BOA2"/>
    <mergeCell ref="BOB1:BOB2"/>
    <mergeCell ref="BOC1:BOC2"/>
    <mergeCell ref="BOD1:BOD2"/>
    <mergeCell ref="BNS1:BNS2"/>
    <mergeCell ref="BNT1:BNT2"/>
    <mergeCell ref="BNU1:BNU2"/>
    <mergeCell ref="BNV1:BNV2"/>
    <mergeCell ref="BNW1:BNW2"/>
    <mergeCell ref="BNX1:BNX2"/>
    <mergeCell ref="BNM1:BNM2"/>
    <mergeCell ref="BNN1:BNN2"/>
    <mergeCell ref="BNO1:BNO2"/>
    <mergeCell ref="BNP1:BNP2"/>
    <mergeCell ref="BNQ1:BNQ2"/>
    <mergeCell ref="BNR1:BNR2"/>
    <mergeCell ref="BNG1:BNG2"/>
    <mergeCell ref="BNH1:BNH2"/>
    <mergeCell ref="BNI1:BNI2"/>
    <mergeCell ref="BNJ1:BNJ2"/>
    <mergeCell ref="BNK1:BNK2"/>
    <mergeCell ref="BNL1:BNL2"/>
    <mergeCell ref="BNA1:BNA2"/>
    <mergeCell ref="BNB1:BNB2"/>
    <mergeCell ref="BNC1:BNC2"/>
    <mergeCell ref="BND1:BND2"/>
    <mergeCell ref="BNE1:BNE2"/>
    <mergeCell ref="BNF1:BNF2"/>
    <mergeCell ref="BMU1:BMU2"/>
    <mergeCell ref="BMV1:BMV2"/>
    <mergeCell ref="BMW1:BMW2"/>
    <mergeCell ref="BMX1:BMX2"/>
    <mergeCell ref="BMY1:BMY2"/>
    <mergeCell ref="BMZ1:BMZ2"/>
    <mergeCell ref="BMO1:BMO2"/>
    <mergeCell ref="BMP1:BMP2"/>
    <mergeCell ref="BMQ1:BMQ2"/>
    <mergeCell ref="BMR1:BMR2"/>
    <mergeCell ref="BMS1:BMS2"/>
    <mergeCell ref="BMT1:BMT2"/>
    <mergeCell ref="BMI1:BMI2"/>
    <mergeCell ref="BMJ1:BMJ2"/>
    <mergeCell ref="BMK1:BMK2"/>
    <mergeCell ref="BML1:BML2"/>
    <mergeCell ref="BMM1:BMM2"/>
    <mergeCell ref="BMN1:BMN2"/>
    <mergeCell ref="BMC1:BMC2"/>
    <mergeCell ref="BMD1:BMD2"/>
    <mergeCell ref="BME1:BME2"/>
    <mergeCell ref="BMF1:BMF2"/>
    <mergeCell ref="BMG1:BMG2"/>
    <mergeCell ref="BMH1:BMH2"/>
    <mergeCell ref="BLW1:BLW2"/>
    <mergeCell ref="BLX1:BLX2"/>
    <mergeCell ref="BLY1:BLY2"/>
    <mergeCell ref="BLZ1:BLZ2"/>
    <mergeCell ref="BMA1:BMA2"/>
    <mergeCell ref="BMB1:BMB2"/>
    <mergeCell ref="BLQ1:BLQ2"/>
    <mergeCell ref="BLR1:BLR2"/>
    <mergeCell ref="BLS1:BLS2"/>
    <mergeCell ref="BLT1:BLT2"/>
    <mergeCell ref="BLU1:BLU2"/>
    <mergeCell ref="BLV1:BLV2"/>
    <mergeCell ref="BLK1:BLK2"/>
    <mergeCell ref="BLL1:BLL2"/>
    <mergeCell ref="BLM1:BLM2"/>
    <mergeCell ref="BLN1:BLN2"/>
    <mergeCell ref="BLO1:BLO2"/>
    <mergeCell ref="BLP1:BLP2"/>
    <mergeCell ref="BLE1:BLE2"/>
    <mergeCell ref="BLF1:BLF2"/>
    <mergeCell ref="BLG1:BLG2"/>
    <mergeCell ref="BLH1:BLH2"/>
    <mergeCell ref="BLI1:BLI2"/>
    <mergeCell ref="BLJ1:BLJ2"/>
    <mergeCell ref="BKY1:BKY2"/>
    <mergeCell ref="BKZ1:BKZ2"/>
    <mergeCell ref="BLA1:BLA2"/>
    <mergeCell ref="BLB1:BLB2"/>
    <mergeCell ref="BLC1:BLC2"/>
    <mergeCell ref="BLD1:BLD2"/>
    <mergeCell ref="BKS1:BKS2"/>
    <mergeCell ref="BKT1:BKT2"/>
    <mergeCell ref="BKU1:BKU2"/>
    <mergeCell ref="BKV1:BKV2"/>
    <mergeCell ref="BKW1:BKW2"/>
    <mergeCell ref="BKX1:BKX2"/>
    <mergeCell ref="BKM1:BKM2"/>
    <mergeCell ref="BKN1:BKN2"/>
    <mergeCell ref="BKO1:BKO2"/>
    <mergeCell ref="BKP1:BKP2"/>
    <mergeCell ref="BKQ1:BKQ2"/>
    <mergeCell ref="BKR1:BKR2"/>
    <mergeCell ref="BKG1:BKG2"/>
    <mergeCell ref="BKH1:BKH2"/>
    <mergeCell ref="BKI1:BKI2"/>
    <mergeCell ref="BKJ1:BKJ2"/>
    <mergeCell ref="BKK1:BKK2"/>
    <mergeCell ref="BKL1:BKL2"/>
    <mergeCell ref="BKA1:BKA2"/>
    <mergeCell ref="BKB1:BKB2"/>
    <mergeCell ref="BKC1:BKC2"/>
    <mergeCell ref="BKD1:BKD2"/>
    <mergeCell ref="BKE1:BKE2"/>
    <mergeCell ref="BKF1:BKF2"/>
    <mergeCell ref="BJU1:BJU2"/>
    <mergeCell ref="BJV1:BJV2"/>
    <mergeCell ref="BJW1:BJW2"/>
    <mergeCell ref="BJX1:BJX2"/>
    <mergeCell ref="BJY1:BJY2"/>
    <mergeCell ref="BJZ1:BJZ2"/>
    <mergeCell ref="BJO1:BJO2"/>
    <mergeCell ref="BJP1:BJP2"/>
    <mergeCell ref="BJQ1:BJQ2"/>
    <mergeCell ref="BJR1:BJR2"/>
    <mergeCell ref="BJS1:BJS2"/>
    <mergeCell ref="BJT1:BJT2"/>
    <mergeCell ref="BJI1:BJI2"/>
    <mergeCell ref="BJJ1:BJJ2"/>
    <mergeCell ref="BJK1:BJK2"/>
    <mergeCell ref="BJL1:BJL2"/>
    <mergeCell ref="BJM1:BJM2"/>
    <mergeCell ref="BJN1:BJN2"/>
    <mergeCell ref="BJC1:BJC2"/>
    <mergeCell ref="BJD1:BJD2"/>
    <mergeCell ref="BJE1:BJE2"/>
    <mergeCell ref="BJF1:BJF2"/>
    <mergeCell ref="BJG1:BJG2"/>
    <mergeCell ref="BJH1:BJH2"/>
    <mergeCell ref="BIW1:BIW2"/>
    <mergeCell ref="BIX1:BIX2"/>
    <mergeCell ref="BIY1:BIY2"/>
    <mergeCell ref="BIZ1:BIZ2"/>
    <mergeCell ref="BJA1:BJA2"/>
    <mergeCell ref="BJB1:BJB2"/>
    <mergeCell ref="BIQ1:BIQ2"/>
    <mergeCell ref="BIR1:BIR2"/>
    <mergeCell ref="BIS1:BIS2"/>
    <mergeCell ref="BIT1:BIT2"/>
    <mergeCell ref="BIU1:BIU2"/>
    <mergeCell ref="BIV1:BIV2"/>
    <mergeCell ref="BIK1:BIK2"/>
    <mergeCell ref="BIL1:BIL2"/>
    <mergeCell ref="BIM1:BIM2"/>
    <mergeCell ref="BIN1:BIN2"/>
    <mergeCell ref="BIO1:BIO2"/>
    <mergeCell ref="BIP1:BIP2"/>
    <mergeCell ref="BIE1:BIE2"/>
    <mergeCell ref="BIF1:BIF2"/>
    <mergeCell ref="BIG1:BIG2"/>
    <mergeCell ref="BIH1:BIH2"/>
    <mergeCell ref="BII1:BII2"/>
    <mergeCell ref="BIJ1:BIJ2"/>
    <mergeCell ref="BHY1:BHY2"/>
    <mergeCell ref="BHZ1:BHZ2"/>
    <mergeCell ref="BIA1:BIA2"/>
    <mergeCell ref="BIB1:BIB2"/>
    <mergeCell ref="BIC1:BIC2"/>
    <mergeCell ref="BID1:BID2"/>
    <mergeCell ref="BHS1:BHS2"/>
    <mergeCell ref="BHT1:BHT2"/>
    <mergeCell ref="BHU1:BHU2"/>
    <mergeCell ref="BHV1:BHV2"/>
    <mergeCell ref="BHW1:BHW2"/>
    <mergeCell ref="BHX1:BHX2"/>
    <mergeCell ref="BHM1:BHM2"/>
    <mergeCell ref="BHN1:BHN2"/>
    <mergeCell ref="BHO1:BHO2"/>
    <mergeCell ref="BHP1:BHP2"/>
    <mergeCell ref="BHQ1:BHQ2"/>
    <mergeCell ref="BHR1:BHR2"/>
    <mergeCell ref="BHG1:BHG2"/>
    <mergeCell ref="BHH1:BHH2"/>
    <mergeCell ref="BHI1:BHI2"/>
    <mergeCell ref="BHJ1:BHJ2"/>
    <mergeCell ref="BHK1:BHK2"/>
    <mergeCell ref="BHL1:BHL2"/>
    <mergeCell ref="BHA1:BHA2"/>
    <mergeCell ref="BHB1:BHB2"/>
    <mergeCell ref="BHC1:BHC2"/>
    <mergeCell ref="BHD1:BHD2"/>
    <mergeCell ref="BHE1:BHE2"/>
    <mergeCell ref="BHF1:BHF2"/>
    <mergeCell ref="BGU1:BGU2"/>
    <mergeCell ref="BGV1:BGV2"/>
    <mergeCell ref="BGW1:BGW2"/>
    <mergeCell ref="BGX1:BGX2"/>
    <mergeCell ref="BGY1:BGY2"/>
    <mergeCell ref="BGZ1:BGZ2"/>
    <mergeCell ref="BGO1:BGO2"/>
    <mergeCell ref="BGP1:BGP2"/>
    <mergeCell ref="BGQ1:BGQ2"/>
    <mergeCell ref="BGR1:BGR2"/>
    <mergeCell ref="BGS1:BGS2"/>
    <mergeCell ref="BGT1:BGT2"/>
    <mergeCell ref="BGI1:BGI2"/>
    <mergeCell ref="BGJ1:BGJ2"/>
    <mergeCell ref="BGK1:BGK2"/>
    <mergeCell ref="BGL1:BGL2"/>
    <mergeCell ref="BGM1:BGM2"/>
    <mergeCell ref="BGN1:BGN2"/>
    <mergeCell ref="BGC1:BGC2"/>
    <mergeCell ref="BGD1:BGD2"/>
    <mergeCell ref="BGE1:BGE2"/>
    <mergeCell ref="BGF1:BGF2"/>
    <mergeCell ref="BGG1:BGG2"/>
    <mergeCell ref="BGH1:BGH2"/>
    <mergeCell ref="BFW1:BFW2"/>
    <mergeCell ref="BFX1:BFX2"/>
    <mergeCell ref="BFY1:BFY2"/>
    <mergeCell ref="BFZ1:BFZ2"/>
    <mergeCell ref="BGA1:BGA2"/>
    <mergeCell ref="BGB1:BGB2"/>
    <mergeCell ref="BFQ1:BFQ2"/>
    <mergeCell ref="BFR1:BFR2"/>
    <mergeCell ref="BFS1:BFS2"/>
    <mergeCell ref="BFT1:BFT2"/>
    <mergeCell ref="BFU1:BFU2"/>
    <mergeCell ref="BFV1:BFV2"/>
    <mergeCell ref="BFK1:BFK2"/>
    <mergeCell ref="BFL1:BFL2"/>
    <mergeCell ref="BFM1:BFM2"/>
    <mergeCell ref="BFN1:BFN2"/>
    <mergeCell ref="BFO1:BFO2"/>
    <mergeCell ref="BFP1:BFP2"/>
    <mergeCell ref="BFE1:BFE2"/>
    <mergeCell ref="BFF1:BFF2"/>
    <mergeCell ref="BFG1:BFG2"/>
    <mergeCell ref="BFH1:BFH2"/>
    <mergeCell ref="BFI1:BFI2"/>
    <mergeCell ref="BFJ1:BFJ2"/>
    <mergeCell ref="BEY1:BEY2"/>
    <mergeCell ref="BEZ1:BEZ2"/>
    <mergeCell ref="BFA1:BFA2"/>
    <mergeCell ref="BFB1:BFB2"/>
    <mergeCell ref="BFC1:BFC2"/>
    <mergeCell ref="BFD1:BFD2"/>
    <mergeCell ref="BES1:BES2"/>
    <mergeCell ref="BET1:BET2"/>
    <mergeCell ref="BEU1:BEU2"/>
    <mergeCell ref="BEV1:BEV2"/>
    <mergeCell ref="BEW1:BEW2"/>
    <mergeCell ref="BEX1:BEX2"/>
    <mergeCell ref="BEM1:BEM2"/>
    <mergeCell ref="BEN1:BEN2"/>
    <mergeCell ref="BEO1:BEO2"/>
    <mergeCell ref="BEP1:BEP2"/>
    <mergeCell ref="BEQ1:BEQ2"/>
    <mergeCell ref="BER1:BER2"/>
    <mergeCell ref="BEG1:BEG2"/>
    <mergeCell ref="BEH1:BEH2"/>
    <mergeCell ref="BEI1:BEI2"/>
    <mergeCell ref="BEJ1:BEJ2"/>
    <mergeCell ref="BEK1:BEK2"/>
    <mergeCell ref="BEL1:BEL2"/>
    <mergeCell ref="BEA1:BEA2"/>
    <mergeCell ref="BEB1:BEB2"/>
    <mergeCell ref="BEC1:BEC2"/>
    <mergeCell ref="BED1:BED2"/>
    <mergeCell ref="BEE1:BEE2"/>
    <mergeCell ref="BEF1:BEF2"/>
    <mergeCell ref="BDU1:BDU2"/>
    <mergeCell ref="BDV1:BDV2"/>
    <mergeCell ref="BDW1:BDW2"/>
    <mergeCell ref="BDX1:BDX2"/>
    <mergeCell ref="BDY1:BDY2"/>
    <mergeCell ref="BDZ1:BDZ2"/>
    <mergeCell ref="BDO1:BDO2"/>
    <mergeCell ref="BDP1:BDP2"/>
    <mergeCell ref="BDQ1:BDQ2"/>
    <mergeCell ref="BDR1:BDR2"/>
    <mergeCell ref="BDS1:BDS2"/>
    <mergeCell ref="BDT1:BDT2"/>
    <mergeCell ref="BDI1:BDI2"/>
    <mergeCell ref="BDJ1:BDJ2"/>
    <mergeCell ref="BDK1:BDK2"/>
    <mergeCell ref="BDL1:BDL2"/>
    <mergeCell ref="BDM1:BDM2"/>
    <mergeCell ref="BDN1:BDN2"/>
    <mergeCell ref="BDC1:BDC2"/>
    <mergeCell ref="BDD1:BDD2"/>
    <mergeCell ref="BDE1:BDE2"/>
    <mergeCell ref="BDF1:BDF2"/>
    <mergeCell ref="BDG1:BDG2"/>
    <mergeCell ref="BDH1:BDH2"/>
    <mergeCell ref="BCW1:BCW2"/>
    <mergeCell ref="BCX1:BCX2"/>
    <mergeCell ref="BCY1:BCY2"/>
    <mergeCell ref="BCZ1:BCZ2"/>
    <mergeCell ref="BDA1:BDA2"/>
    <mergeCell ref="BDB1:BDB2"/>
    <mergeCell ref="BCQ1:BCQ2"/>
    <mergeCell ref="BCR1:BCR2"/>
    <mergeCell ref="BCS1:BCS2"/>
    <mergeCell ref="BCT1:BCT2"/>
    <mergeCell ref="BCU1:BCU2"/>
    <mergeCell ref="BCV1:BCV2"/>
    <mergeCell ref="BCK1:BCK2"/>
    <mergeCell ref="BCL1:BCL2"/>
    <mergeCell ref="BCM1:BCM2"/>
    <mergeCell ref="BCN1:BCN2"/>
    <mergeCell ref="BCO1:BCO2"/>
    <mergeCell ref="BCP1:BCP2"/>
    <mergeCell ref="BCE1:BCE2"/>
    <mergeCell ref="BCF1:BCF2"/>
    <mergeCell ref="BCG1:BCG2"/>
    <mergeCell ref="BCH1:BCH2"/>
    <mergeCell ref="BCI1:BCI2"/>
    <mergeCell ref="BCJ1:BCJ2"/>
    <mergeCell ref="BBY1:BBY2"/>
    <mergeCell ref="BBZ1:BBZ2"/>
    <mergeCell ref="BCA1:BCA2"/>
    <mergeCell ref="BCB1:BCB2"/>
    <mergeCell ref="BCC1:BCC2"/>
    <mergeCell ref="BCD1:BCD2"/>
    <mergeCell ref="BBS1:BBS2"/>
    <mergeCell ref="BBT1:BBT2"/>
    <mergeCell ref="BBU1:BBU2"/>
    <mergeCell ref="BBV1:BBV2"/>
    <mergeCell ref="BBW1:BBW2"/>
    <mergeCell ref="BBX1:BBX2"/>
    <mergeCell ref="BBM1:BBM2"/>
    <mergeCell ref="BBN1:BBN2"/>
    <mergeCell ref="BBO1:BBO2"/>
    <mergeCell ref="BBP1:BBP2"/>
    <mergeCell ref="BBQ1:BBQ2"/>
    <mergeCell ref="BBR1:BBR2"/>
    <mergeCell ref="BBG1:BBG2"/>
    <mergeCell ref="BBH1:BBH2"/>
    <mergeCell ref="BBI1:BBI2"/>
    <mergeCell ref="BBJ1:BBJ2"/>
    <mergeCell ref="BBK1:BBK2"/>
    <mergeCell ref="BBL1:BBL2"/>
    <mergeCell ref="BBA1:BBA2"/>
    <mergeCell ref="BBB1:BBB2"/>
    <mergeCell ref="BBC1:BBC2"/>
    <mergeCell ref="BBD1:BBD2"/>
    <mergeCell ref="BBE1:BBE2"/>
    <mergeCell ref="BBF1:BBF2"/>
    <mergeCell ref="BAU1:BAU2"/>
    <mergeCell ref="BAV1:BAV2"/>
    <mergeCell ref="BAW1:BAW2"/>
    <mergeCell ref="BAX1:BAX2"/>
    <mergeCell ref="BAY1:BAY2"/>
    <mergeCell ref="BAZ1:BAZ2"/>
    <mergeCell ref="BAO1:BAO2"/>
    <mergeCell ref="BAP1:BAP2"/>
    <mergeCell ref="BAQ1:BAQ2"/>
    <mergeCell ref="BAR1:BAR2"/>
    <mergeCell ref="BAS1:BAS2"/>
    <mergeCell ref="BAT1:BAT2"/>
    <mergeCell ref="BAI1:BAI2"/>
    <mergeCell ref="BAJ1:BAJ2"/>
    <mergeCell ref="BAK1:BAK2"/>
    <mergeCell ref="BAL1:BAL2"/>
    <mergeCell ref="BAM1:BAM2"/>
    <mergeCell ref="BAN1:BAN2"/>
    <mergeCell ref="BAC1:BAC2"/>
    <mergeCell ref="BAD1:BAD2"/>
    <mergeCell ref="BAE1:BAE2"/>
    <mergeCell ref="BAF1:BAF2"/>
    <mergeCell ref="BAG1:BAG2"/>
    <mergeCell ref="BAH1:BAH2"/>
    <mergeCell ref="AZW1:AZW2"/>
    <mergeCell ref="AZX1:AZX2"/>
    <mergeCell ref="AZY1:AZY2"/>
    <mergeCell ref="AZZ1:AZZ2"/>
    <mergeCell ref="BAA1:BAA2"/>
    <mergeCell ref="BAB1:BAB2"/>
    <mergeCell ref="AZQ1:AZQ2"/>
    <mergeCell ref="AZR1:AZR2"/>
    <mergeCell ref="AZS1:AZS2"/>
    <mergeCell ref="AZT1:AZT2"/>
    <mergeCell ref="AZU1:AZU2"/>
    <mergeCell ref="AZV1:AZV2"/>
    <mergeCell ref="AZK1:AZK2"/>
    <mergeCell ref="AZL1:AZL2"/>
    <mergeCell ref="AZM1:AZM2"/>
    <mergeCell ref="AZN1:AZN2"/>
    <mergeCell ref="AZO1:AZO2"/>
    <mergeCell ref="AZP1:AZP2"/>
    <mergeCell ref="AZE1:AZE2"/>
    <mergeCell ref="AZF1:AZF2"/>
    <mergeCell ref="AZG1:AZG2"/>
    <mergeCell ref="AZH1:AZH2"/>
    <mergeCell ref="AZI1:AZI2"/>
    <mergeCell ref="AZJ1:AZJ2"/>
    <mergeCell ref="AYY1:AYY2"/>
    <mergeCell ref="AYZ1:AYZ2"/>
    <mergeCell ref="AZA1:AZA2"/>
    <mergeCell ref="AZB1:AZB2"/>
    <mergeCell ref="AZC1:AZC2"/>
    <mergeCell ref="AZD1:AZD2"/>
    <mergeCell ref="AYS1:AYS2"/>
    <mergeCell ref="AYT1:AYT2"/>
    <mergeCell ref="AYU1:AYU2"/>
    <mergeCell ref="AYV1:AYV2"/>
    <mergeCell ref="AYW1:AYW2"/>
    <mergeCell ref="AYX1:AYX2"/>
    <mergeCell ref="AYM1:AYM2"/>
    <mergeCell ref="AYN1:AYN2"/>
    <mergeCell ref="AYO1:AYO2"/>
    <mergeCell ref="AYP1:AYP2"/>
    <mergeCell ref="AYQ1:AYQ2"/>
    <mergeCell ref="AYR1:AYR2"/>
    <mergeCell ref="AYG1:AYG2"/>
    <mergeCell ref="AYH1:AYH2"/>
    <mergeCell ref="AYI1:AYI2"/>
    <mergeCell ref="AYJ1:AYJ2"/>
    <mergeCell ref="AYK1:AYK2"/>
    <mergeCell ref="AYL1:AYL2"/>
    <mergeCell ref="AYA1:AYA2"/>
    <mergeCell ref="AYB1:AYB2"/>
    <mergeCell ref="AYC1:AYC2"/>
    <mergeCell ref="AYD1:AYD2"/>
    <mergeCell ref="AYE1:AYE2"/>
    <mergeCell ref="AYF1:AYF2"/>
    <mergeCell ref="AXU1:AXU2"/>
    <mergeCell ref="AXV1:AXV2"/>
    <mergeCell ref="AXW1:AXW2"/>
    <mergeCell ref="AXX1:AXX2"/>
    <mergeCell ref="AXY1:AXY2"/>
    <mergeCell ref="AXZ1:AXZ2"/>
    <mergeCell ref="AXO1:AXO2"/>
    <mergeCell ref="AXP1:AXP2"/>
    <mergeCell ref="AXQ1:AXQ2"/>
    <mergeCell ref="AXR1:AXR2"/>
    <mergeCell ref="AXS1:AXS2"/>
    <mergeCell ref="AXT1:AXT2"/>
    <mergeCell ref="AXI1:AXI2"/>
    <mergeCell ref="AXJ1:AXJ2"/>
    <mergeCell ref="AXK1:AXK2"/>
    <mergeCell ref="AXL1:AXL2"/>
    <mergeCell ref="AXM1:AXM2"/>
    <mergeCell ref="AXN1:AXN2"/>
    <mergeCell ref="AXC1:AXC2"/>
    <mergeCell ref="AXD1:AXD2"/>
    <mergeCell ref="AXE1:AXE2"/>
    <mergeCell ref="AXF1:AXF2"/>
    <mergeCell ref="AXG1:AXG2"/>
    <mergeCell ref="AXH1:AXH2"/>
    <mergeCell ref="AWW1:AWW2"/>
    <mergeCell ref="AWX1:AWX2"/>
    <mergeCell ref="AWY1:AWY2"/>
    <mergeCell ref="AWZ1:AWZ2"/>
    <mergeCell ref="AXA1:AXA2"/>
    <mergeCell ref="AXB1:AXB2"/>
    <mergeCell ref="AWQ1:AWQ2"/>
    <mergeCell ref="AWR1:AWR2"/>
    <mergeCell ref="AWS1:AWS2"/>
    <mergeCell ref="AWT1:AWT2"/>
    <mergeCell ref="AWU1:AWU2"/>
    <mergeCell ref="AWV1:AWV2"/>
    <mergeCell ref="AWK1:AWK2"/>
    <mergeCell ref="AWL1:AWL2"/>
    <mergeCell ref="AWM1:AWM2"/>
    <mergeCell ref="AWN1:AWN2"/>
    <mergeCell ref="AWO1:AWO2"/>
    <mergeCell ref="AWP1:AWP2"/>
    <mergeCell ref="AWE1:AWE2"/>
    <mergeCell ref="AWF1:AWF2"/>
    <mergeCell ref="AWG1:AWG2"/>
    <mergeCell ref="AWH1:AWH2"/>
    <mergeCell ref="AWI1:AWI2"/>
    <mergeCell ref="AWJ1:AWJ2"/>
    <mergeCell ref="AVY1:AVY2"/>
    <mergeCell ref="AVZ1:AVZ2"/>
    <mergeCell ref="AWA1:AWA2"/>
    <mergeCell ref="AWB1:AWB2"/>
    <mergeCell ref="AWC1:AWC2"/>
    <mergeCell ref="AWD1:AWD2"/>
    <mergeCell ref="AVS1:AVS2"/>
    <mergeCell ref="AVT1:AVT2"/>
    <mergeCell ref="AVU1:AVU2"/>
    <mergeCell ref="AVV1:AVV2"/>
    <mergeCell ref="AVW1:AVW2"/>
    <mergeCell ref="AVX1:AVX2"/>
    <mergeCell ref="AVM1:AVM2"/>
    <mergeCell ref="AVN1:AVN2"/>
    <mergeCell ref="AVO1:AVO2"/>
    <mergeCell ref="AVP1:AVP2"/>
    <mergeCell ref="AVQ1:AVQ2"/>
    <mergeCell ref="AVR1:AVR2"/>
    <mergeCell ref="AVG1:AVG2"/>
    <mergeCell ref="AVH1:AVH2"/>
    <mergeCell ref="AVI1:AVI2"/>
    <mergeCell ref="AVJ1:AVJ2"/>
    <mergeCell ref="AVK1:AVK2"/>
    <mergeCell ref="AVL1:AVL2"/>
    <mergeCell ref="AVA1:AVA2"/>
    <mergeCell ref="AVB1:AVB2"/>
    <mergeCell ref="AVC1:AVC2"/>
    <mergeCell ref="AVD1:AVD2"/>
    <mergeCell ref="AVE1:AVE2"/>
    <mergeCell ref="AVF1:AVF2"/>
    <mergeCell ref="AUU1:AUU2"/>
    <mergeCell ref="AUV1:AUV2"/>
    <mergeCell ref="AUW1:AUW2"/>
    <mergeCell ref="AUX1:AUX2"/>
    <mergeCell ref="AUY1:AUY2"/>
    <mergeCell ref="AUZ1:AUZ2"/>
    <mergeCell ref="AUO1:AUO2"/>
    <mergeCell ref="AUP1:AUP2"/>
    <mergeCell ref="AUQ1:AUQ2"/>
    <mergeCell ref="AUR1:AUR2"/>
    <mergeCell ref="AUS1:AUS2"/>
    <mergeCell ref="AUT1:AUT2"/>
    <mergeCell ref="AUI1:AUI2"/>
    <mergeCell ref="AUJ1:AUJ2"/>
    <mergeCell ref="AUK1:AUK2"/>
    <mergeCell ref="AUL1:AUL2"/>
    <mergeCell ref="AUM1:AUM2"/>
    <mergeCell ref="AUN1:AUN2"/>
    <mergeCell ref="AUC1:AUC2"/>
    <mergeCell ref="AUD1:AUD2"/>
    <mergeCell ref="AUE1:AUE2"/>
    <mergeCell ref="AUF1:AUF2"/>
    <mergeCell ref="AUG1:AUG2"/>
    <mergeCell ref="AUH1:AUH2"/>
    <mergeCell ref="ATW1:ATW2"/>
    <mergeCell ref="ATX1:ATX2"/>
    <mergeCell ref="ATY1:ATY2"/>
    <mergeCell ref="ATZ1:ATZ2"/>
    <mergeCell ref="AUA1:AUA2"/>
    <mergeCell ref="AUB1:AUB2"/>
    <mergeCell ref="ATQ1:ATQ2"/>
    <mergeCell ref="ATR1:ATR2"/>
    <mergeCell ref="ATS1:ATS2"/>
    <mergeCell ref="ATT1:ATT2"/>
    <mergeCell ref="ATU1:ATU2"/>
    <mergeCell ref="ATV1:ATV2"/>
    <mergeCell ref="ATK1:ATK2"/>
    <mergeCell ref="ATL1:ATL2"/>
    <mergeCell ref="ATM1:ATM2"/>
    <mergeCell ref="ATN1:ATN2"/>
    <mergeCell ref="ATO1:ATO2"/>
    <mergeCell ref="ATP1:ATP2"/>
    <mergeCell ref="ATE1:ATE2"/>
    <mergeCell ref="ATF1:ATF2"/>
    <mergeCell ref="ATG1:ATG2"/>
    <mergeCell ref="ATH1:ATH2"/>
    <mergeCell ref="ATI1:ATI2"/>
    <mergeCell ref="ATJ1:ATJ2"/>
    <mergeCell ref="ASY1:ASY2"/>
    <mergeCell ref="ASZ1:ASZ2"/>
    <mergeCell ref="ATA1:ATA2"/>
    <mergeCell ref="ATB1:ATB2"/>
    <mergeCell ref="ATC1:ATC2"/>
    <mergeCell ref="ATD1:ATD2"/>
    <mergeCell ref="ASS1:ASS2"/>
    <mergeCell ref="AST1:AST2"/>
    <mergeCell ref="ASU1:ASU2"/>
    <mergeCell ref="ASV1:ASV2"/>
    <mergeCell ref="ASW1:ASW2"/>
    <mergeCell ref="ASX1:ASX2"/>
    <mergeCell ref="ASM1:ASM2"/>
    <mergeCell ref="ASN1:ASN2"/>
    <mergeCell ref="ASO1:ASO2"/>
    <mergeCell ref="ASP1:ASP2"/>
    <mergeCell ref="ASQ1:ASQ2"/>
    <mergeCell ref="ASR1:ASR2"/>
    <mergeCell ref="ASG1:ASG2"/>
    <mergeCell ref="ASH1:ASH2"/>
    <mergeCell ref="ASI1:ASI2"/>
    <mergeCell ref="ASJ1:ASJ2"/>
    <mergeCell ref="ASK1:ASK2"/>
    <mergeCell ref="ASL1:ASL2"/>
    <mergeCell ref="ASA1:ASA2"/>
    <mergeCell ref="ASB1:ASB2"/>
    <mergeCell ref="ASC1:ASC2"/>
    <mergeCell ref="ASD1:ASD2"/>
    <mergeCell ref="ASE1:ASE2"/>
    <mergeCell ref="ASF1:ASF2"/>
    <mergeCell ref="ARU1:ARU2"/>
    <mergeCell ref="ARV1:ARV2"/>
    <mergeCell ref="ARW1:ARW2"/>
    <mergeCell ref="ARX1:ARX2"/>
    <mergeCell ref="ARY1:ARY2"/>
    <mergeCell ref="ARZ1:ARZ2"/>
    <mergeCell ref="ARO1:ARO2"/>
    <mergeCell ref="ARP1:ARP2"/>
    <mergeCell ref="ARQ1:ARQ2"/>
    <mergeCell ref="ARR1:ARR2"/>
    <mergeCell ref="ARS1:ARS2"/>
    <mergeCell ref="ART1:ART2"/>
    <mergeCell ref="ARI1:ARI2"/>
    <mergeCell ref="ARJ1:ARJ2"/>
    <mergeCell ref="ARK1:ARK2"/>
    <mergeCell ref="ARL1:ARL2"/>
    <mergeCell ref="ARM1:ARM2"/>
    <mergeCell ref="ARN1:ARN2"/>
    <mergeCell ref="ARC1:ARC2"/>
    <mergeCell ref="ARD1:ARD2"/>
    <mergeCell ref="ARE1:ARE2"/>
    <mergeCell ref="ARF1:ARF2"/>
    <mergeCell ref="ARG1:ARG2"/>
    <mergeCell ref="ARH1:ARH2"/>
    <mergeCell ref="AQW1:AQW2"/>
    <mergeCell ref="AQX1:AQX2"/>
    <mergeCell ref="AQY1:AQY2"/>
    <mergeCell ref="AQZ1:AQZ2"/>
    <mergeCell ref="ARA1:ARA2"/>
    <mergeCell ref="ARB1:ARB2"/>
    <mergeCell ref="AQQ1:AQQ2"/>
    <mergeCell ref="AQR1:AQR2"/>
    <mergeCell ref="AQS1:AQS2"/>
    <mergeCell ref="AQT1:AQT2"/>
    <mergeCell ref="AQU1:AQU2"/>
    <mergeCell ref="AQV1:AQV2"/>
    <mergeCell ref="AQK1:AQK2"/>
    <mergeCell ref="AQL1:AQL2"/>
    <mergeCell ref="AQM1:AQM2"/>
    <mergeCell ref="AQN1:AQN2"/>
    <mergeCell ref="AQO1:AQO2"/>
    <mergeCell ref="AQP1:AQP2"/>
    <mergeCell ref="AQE1:AQE2"/>
    <mergeCell ref="AQF1:AQF2"/>
    <mergeCell ref="AQG1:AQG2"/>
    <mergeCell ref="AQH1:AQH2"/>
    <mergeCell ref="AQI1:AQI2"/>
    <mergeCell ref="AQJ1:AQJ2"/>
    <mergeCell ref="APY1:APY2"/>
    <mergeCell ref="APZ1:APZ2"/>
    <mergeCell ref="AQA1:AQA2"/>
    <mergeCell ref="AQB1:AQB2"/>
    <mergeCell ref="AQC1:AQC2"/>
    <mergeCell ref="AQD1:AQD2"/>
    <mergeCell ref="APS1:APS2"/>
    <mergeCell ref="APT1:APT2"/>
    <mergeCell ref="APU1:APU2"/>
    <mergeCell ref="APV1:APV2"/>
    <mergeCell ref="APW1:APW2"/>
    <mergeCell ref="APX1:APX2"/>
    <mergeCell ref="APM1:APM2"/>
    <mergeCell ref="APN1:APN2"/>
    <mergeCell ref="APO1:APO2"/>
    <mergeCell ref="APP1:APP2"/>
    <mergeCell ref="APQ1:APQ2"/>
    <mergeCell ref="APR1:APR2"/>
    <mergeCell ref="APG1:APG2"/>
    <mergeCell ref="APH1:APH2"/>
    <mergeCell ref="API1:API2"/>
    <mergeCell ref="APJ1:APJ2"/>
    <mergeCell ref="APK1:APK2"/>
    <mergeCell ref="APL1:APL2"/>
    <mergeCell ref="APA1:APA2"/>
    <mergeCell ref="APB1:APB2"/>
    <mergeCell ref="APC1:APC2"/>
    <mergeCell ref="APD1:APD2"/>
    <mergeCell ref="APE1:APE2"/>
    <mergeCell ref="APF1:APF2"/>
    <mergeCell ref="AOU1:AOU2"/>
    <mergeCell ref="AOV1:AOV2"/>
    <mergeCell ref="AOW1:AOW2"/>
    <mergeCell ref="AOX1:AOX2"/>
    <mergeCell ref="AOY1:AOY2"/>
    <mergeCell ref="AOZ1:AOZ2"/>
    <mergeCell ref="AOO1:AOO2"/>
    <mergeCell ref="AOP1:AOP2"/>
    <mergeCell ref="AOQ1:AOQ2"/>
    <mergeCell ref="AOR1:AOR2"/>
    <mergeCell ref="AOS1:AOS2"/>
    <mergeCell ref="AOT1:AOT2"/>
    <mergeCell ref="AOI1:AOI2"/>
    <mergeCell ref="AOJ1:AOJ2"/>
    <mergeCell ref="AOK1:AOK2"/>
    <mergeCell ref="AOL1:AOL2"/>
    <mergeCell ref="AOM1:AOM2"/>
    <mergeCell ref="AON1:AON2"/>
    <mergeCell ref="AOC1:AOC2"/>
    <mergeCell ref="AOD1:AOD2"/>
    <mergeCell ref="AOE1:AOE2"/>
    <mergeCell ref="AOF1:AOF2"/>
    <mergeCell ref="AOG1:AOG2"/>
    <mergeCell ref="AOH1:AOH2"/>
    <mergeCell ref="ANW1:ANW2"/>
    <mergeCell ref="ANX1:ANX2"/>
    <mergeCell ref="ANY1:ANY2"/>
    <mergeCell ref="ANZ1:ANZ2"/>
    <mergeCell ref="AOA1:AOA2"/>
    <mergeCell ref="AOB1:AOB2"/>
    <mergeCell ref="ANQ1:ANQ2"/>
    <mergeCell ref="ANR1:ANR2"/>
    <mergeCell ref="ANS1:ANS2"/>
    <mergeCell ref="ANT1:ANT2"/>
    <mergeCell ref="ANU1:ANU2"/>
    <mergeCell ref="ANV1:ANV2"/>
    <mergeCell ref="ANK1:ANK2"/>
    <mergeCell ref="ANL1:ANL2"/>
    <mergeCell ref="ANM1:ANM2"/>
    <mergeCell ref="ANN1:ANN2"/>
    <mergeCell ref="ANO1:ANO2"/>
    <mergeCell ref="ANP1:ANP2"/>
    <mergeCell ref="ANE1:ANE2"/>
    <mergeCell ref="ANF1:ANF2"/>
    <mergeCell ref="ANG1:ANG2"/>
    <mergeCell ref="ANH1:ANH2"/>
    <mergeCell ref="ANI1:ANI2"/>
    <mergeCell ref="ANJ1:ANJ2"/>
    <mergeCell ref="AMY1:AMY2"/>
    <mergeCell ref="AMZ1:AMZ2"/>
    <mergeCell ref="ANA1:ANA2"/>
    <mergeCell ref="ANB1:ANB2"/>
    <mergeCell ref="ANC1:ANC2"/>
    <mergeCell ref="AND1:AND2"/>
    <mergeCell ref="AMS1:AMS2"/>
    <mergeCell ref="AMT1:AMT2"/>
    <mergeCell ref="AMU1:AMU2"/>
    <mergeCell ref="AMV1:AMV2"/>
    <mergeCell ref="AMW1:AMW2"/>
    <mergeCell ref="AMX1:AMX2"/>
    <mergeCell ref="AMM1:AMM2"/>
    <mergeCell ref="AMN1:AMN2"/>
    <mergeCell ref="AMO1:AMO2"/>
    <mergeCell ref="AMP1:AMP2"/>
    <mergeCell ref="AMQ1:AMQ2"/>
    <mergeCell ref="AMR1:AMR2"/>
    <mergeCell ref="AMG1:AMG2"/>
    <mergeCell ref="AMH1:AMH2"/>
    <mergeCell ref="AMI1:AMI2"/>
    <mergeCell ref="AMJ1:AMJ2"/>
    <mergeCell ref="AMK1:AMK2"/>
    <mergeCell ref="AML1:AML2"/>
    <mergeCell ref="AMA1:AMA2"/>
    <mergeCell ref="AMB1:AMB2"/>
    <mergeCell ref="AMC1:AMC2"/>
    <mergeCell ref="AMD1:AMD2"/>
    <mergeCell ref="AME1:AME2"/>
    <mergeCell ref="AMF1:AMF2"/>
    <mergeCell ref="ALU1:ALU2"/>
    <mergeCell ref="ALV1:ALV2"/>
    <mergeCell ref="ALW1:ALW2"/>
    <mergeCell ref="ALX1:ALX2"/>
    <mergeCell ref="ALY1:ALY2"/>
    <mergeCell ref="ALZ1:ALZ2"/>
    <mergeCell ref="ALO1:ALO2"/>
    <mergeCell ref="ALP1:ALP2"/>
    <mergeCell ref="ALQ1:ALQ2"/>
    <mergeCell ref="ALR1:ALR2"/>
    <mergeCell ref="ALS1:ALS2"/>
    <mergeCell ref="ALT1:ALT2"/>
    <mergeCell ref="ALI1:ALI2"/>
    <mergeCell ref="ALJ1:ALJ2"/>
    <mergeCell ref="ALK1:ALK2"/>
    <mergeCell ref="ALL1:ALL2"/>
    <mergeCell ref="ALM1:ALM2"/>
    <mergeCell ref="ALN1:ALN2"/>
    <mergeCell ref="ALC1:ALC2"/>
    <mergeCell ref="ALD1:ALD2"/>
    <mergeCell ref="ALE1:ALE2"/>
    <mergeCell ref="ALF1:ALF2"/>
    <mergeCell ref="ALG1:ALG2"/>
    <mergeCell ref="ALH1:ALH2"/>
    <mergeCell ref="AKW1:AKW2"/>
    <mergeCell ref="AKX1:AKX2"/>
    <mergeCell ref="AKY1:AKY2"/>
    <mergeCell ref="AKZ1:AKZ2"/>
    <mergeCell ref="ALA1:ALA2"/>
    <mergeCell ref="ALB1:ALB2"/>
    <mergeCell ref="AKQ1:AKQ2"/>
    <mergeCell ref="AKR1:AKR2"/>
    <mergeCell ref="AKS1:AKS2"/>
    <mergeCell ref="AKT1:AKT2"/>
    <mergeCell ref="AKU1:AKU2"/>
    <mergeCell ref="AKV1:AKV2"/>
    <mergeCell ref="AKK1:AKK2"/>
    <mergeCell ref="AKL1:AKL2"/>
    <mergeCell ref="AKM1:AKM2"/>
    <mergeCell ref="AKN1:AKN2"/>
    <mergeCell ref="AKO1:AKO2"/>
    <mergeCell ref="AKP1:AKP2"/>
    <mergeCell ref="AKE1:AKE2"/>
    <mergeCell ref="AKF1:AKF2"/>
    <mergeCell ref="AKG1:AKG2"/>
    <mergeCell ref="AKH1:AKH2"/>
    <mergeCell ref="AKI1:AKI2"/>
    <mergeCell ref="AKJ1:AKJ2"/>
    <mergeCell ref="AJY1:AJY2"/>
    <mergeCell ref="AJZ1:AJZ2"/>
    <mergeCell ref="AKA1:AKA2"/>
    <mergeCell ref="AKB1:AKB2"/>
    <mergeCell ref="AKC1:AKC2"/>
    <mergeCell ref="AKD1:AKD2"/>
    <mergeCell ref="AJS1:AJS2"/>
    <mergeCell ref="AJT1:AJT2"/>
    <mergeCell ref="AJU1:AJU2"/>
    <mergeCell ref="AJV1:AJV2"/>
    <mergeCell ref="AJW1:AJW2"/>
    <mergeCell ref="AJX1:AJX2"/>
    <mergeCell ref="AJM1:AJM2"/>
    <mergeCell ref="AJN1:AJN2"/>
    <mergeCell ref="AJO1:AJO2"/>
    <mergeCell ref="AJP1:AJP2"/>
    <mergeCell ref="AJQ1:AJQ2"/>
    <mergeCell ref="AJR1:AJR2"/>
    <mergeCell ref="AJG1:AJG2"/>
    <mergeCell ref="AJH1:AJH2"/>
    <mergeCell ref="AJI1:AJI2"/>
    <mergeCell ref="AJJ1:AJJ2"/>
    <mergeCell ref="AJK1:AJK2"/>
    <mergeCell ref="AJL1:AJL2"/>
    <mergeCell ref="AJA1:AJA2"/>
    <mergeCell ref="AJB1:AJB2"/>
    <mergeCell ref="AJC1:AJC2"/>
    <mergeCell ref="AJD1:AJD2"/>
    <mergeCell ref="AJE1:AJE2"/>
    <mergeCell ref="AJF1:AJF2"/>
    <mergeCell ref="AIU1:AIU2"/>
    <mergeCell ref="AIV1:AIV2"/>
    <mergeCell ref="AIW1:AIW2"/>
    <mergeCell ref="AIX1:AIX2"/>
    <mergeCell ref="AIY1:AIY2"/>
    <mergeCell ref="AIZ1:AIZ2"/>
    <mergeCell ref="AIO1:AIO2"/>
    <mergeCell ref="AIP1:AIP2"/>
    <mergeCell ref="AIQ1:AIQ2"/>
    <mergeCell ref="AIR1:AIR2"/>
    <mergeCell ref="AIS1:AIS2"/>
    <mergeCell ref="AIT1:AIT2"/>
    <mergeCell ref="AII1:AII2"/>
    <mergeCell ref="AIJ1:AIJ2"/>
    <mergeCell ref="AIK1:AIK2"/>
    <mergeCell ref="AIL1:AIL2"/>
    <mergeCell ref="AIM1:AIM2"/>
    <mergeCell ref="AIN1:AIN2"/>
    <mergeCell ref="AIC1:AIC2"/>
    <mergeCell ref="AID1:AID2"/>
    <mergeCell ref="AIE1:AIE2"/>
    <mergeCell ref="AIF1:AIF2"/>
    <mergeCell ref="AIG1:AIG2"/>
    <mergeCell ref="AIH1:AIH2"/>
    <mergeCell ref="AHW1:AHW2"/>
    <mergeCell ref="AHX1:AHX2"/>
    <mergeCell ref="AHY1:AHY2"/>
    <mergeCell ref="AHZ1:AHZ2"/>
    <mergeCell ref="AIA1:AIA2"/>
    <mergeCell ref="AIB1:AIB2"/>
    <mergeCell ref="AHQ1:AHQ2"/>
    <mergeCell ref="AHR1:AHR2"/>
    <mergeCell ref="AHS1:AHS2"/>
    <mergeCell ref="AHT1:AHT2"/>
    <mergeCell ref="AHU1:AHU2"/>
    <mergeCell ref="AHV1:AHV2"/>
    <mergeCell ref="AHK1:AHK2"/>
    <mergeCell ref="AHL1:AHL2"/>
    <mergeCell ref="AHM1:AHM2"/>
    <mergeCell ref="AHN1:AHN2"/>
    <mergeCell ref="AHO1:AHO2"/>
    <mergeCell ref="AHP1:AHP2"/>
    <mergeCell ref="AHE1:AHE2"/>
    <mergeCell ref="AHF1:AHF2"/>
    <mergeCell ref="AHG1:AHG2"/>
    <mergeCell ref="AHH1:AHH2"/>
    <mergeCell ref="AHI1:AHI2"/>
    <mergeCell ref="AHJ1:AHJ2"/>
    <mergeCell ref="AGY1:AGY2"/>
    <mergeCell ref="AGZ1:AGZ2"/>
    <mergeCell ref="AHA1:AHA2"/>
    <mergeCell ref="AHB1:AHB2"/>
    <mergeCell ref="AHC1:AHC2"/>
    <mergeCell ref="AHD1:AHD2"/>
    <mergeCell ref="AGS1:AGS2"/>
    <mergeCell ref="AGT1:AGT2"/>
    <mergeCell ref="AGU1:AGU2"/>
    <mergeCell ref="AGV1:AGV2"/>
    <mergeCell ref="AGW1:AGW2"/>
    <mergeCell ref="AGX1:AGX2"/>
    <mergeCell ref="AGM1:AGM2"/>
    <mergeCell ref="AGN1:AGN2"/>
    <mergeCell ref="AGO1:AGO2"/>
    <mergeCell ref="AGP1:AGP2"/>
    <mergeCell ref="AGQ1:AGQ2"/>
    <mergeCell ref="AGR1:AGR2"/>
    <mergeCell ref="AGG1:AGG2"/>
    <mergeCell ref="AGH1:AGH2"/>
    <mergeCell ref="AGI1:AGI2"/>
    <mergeCell ref="AGJ1:AGJ2"/>
    <mergeCell ref="AGK1:AGK2"/>
    <mergeCell ref="AGL1:AGL2"/>
    <mergeCell ref="AGA1:AGA2"/>
    <mergeCell ref="AGB1:AGB2"/>
    <mergeCell ref="AGC1:AGC2"/>
    <mergeCell ref="AGD1:AGD2"/>
    <mergeCell ref="AGE1:AGE2"/>
    <mergeCell ref="AGF1:AGF2"/>
    <mergeCell ref="AFU1:AFU2"/>
    <mergeCell ref="AFV1:AFV2"/>
    <mergeCell ref="AFW1:AFW2"/>
    <mergeCell ref="AFX1:AFX2"/>
    <mergeCell ref="AFY1:AFY2"/>
    <mergeCell ref="AFZ1:AFZ2"/>
    <mergeCell ref="AFO1:AFO2"/>
    <mergeCell ref="AFP1:AFP2"/>
    <mergeCell ref="AFQ1:AFQ2"/>
    <mergeCell ref="AFR1:AFR2"/>
    <mergeCell ref="AFS1:AFS2"/>
    <mergeCell ref="AFT1:AFT2"/>
    <mergeCell ref="AFI1:AFI2"/>
    <mergeCell ref="AFJ1:AFJ2"/>
    <mergeCell ref="AFK1:AFK2"/>
    <mergeCell ref="AFL1:AFL2"/>
    <mergeCell ref="AFM1:AFM2"/>
    <mergeCell ref="AFN1:AFN2"/>
    <mergeCell ref="AFC1:AFC2"/>
    <mergeCell ref="AFD1:AFD2"/>
    <mergeCell ref="AFE1:AFE2"/>
    <mergeCell ref="AFF1:AFF2"/>
    <mergeCell ref="AFG1:AFG2"/>
    <mergeCell ref="AFH1:AFH2"/>
    <mergeCell ref="AEW1:AEW2"/>
    <mergeCell ref="AEX1:AEX2"/>
    <mergeCell ref="AEY1:AEY2"/>
    <mergeCell ref="AEZ1:AEZ2"/>
    <mergeCell ref="AFA1:AFA2"/>
    <mergeCell ref="AFB1:AFB2"/>
    <mergeCell ref="AEQ1:AEQ2"/>
    <mergeCell ref="AER1:AER2"/>
    <mergeCell ref="AES1:AES2"/>
    <mergeCell ref="AET1:AET2"/>
    <mergeCell ref="AEU1:AEU2"/>
    <mergeCell ref="AEV1:AEV2"/>
    <mergeCell ref="AEK1:AEK2"/>
    <mergeCell ref="AEL1:AEL2"/>
    <mergeCell ref="AEM1:AEM2"/>
    <mergeCell ref="AEN1:AEN2"/>
    <mergeCell ref="AEO1:AEO2"/>
    <mergeCell ref="AEP1:AEP2"/>
    <mergeCell ref="AEE1:AEE2"/>
    <mergeCell ref="AEF1:AEF2"/>
    <mergeCell ref="AEG1:AEG2"/>
    <mergeCell ref="AEH1:AEH2"/>
    <mergeCell ref="AEI1:AEI2"/>
    <mergeCell ref="AEJ1:AEJ2"/>
    <mergeCell ref="ADY1:ADY2"/>
    <mergeCell ref="ADZ1:ADZ2"/>
    <mergeCell ref="AEA1:AEA2"/>
    <mergeCell ref="AEB1:AEB2"/>
    <mergeCell ref="AEC1:AEC2"/>
    <mergeCell ref="AED1:AED2"/>
    <mergeCell ref="ADS1:ADS2"/>
    <mergeCell ref="ADT1:ADT2"/>
    <mergeCell ref="ADU1:ADU2"/>
    <mergeCell ref="ADV1:ADV2"/>
    <mergeCell ref="ADW1:ADW2"/>
    <mergeCell ref="ADX1:ADX2"/>
    <mergeCell ref="ADM1:ADM2"/>
    <mergeCell ref="ADN1:ADN2"/>
    <mergeCell ref="ADO1:ADO2"/>
    <mergeCell ref="ADP1:ADP2"/>
    <mergeCell ref="ADQ1:ADQ2"/>
    <mergeCell ref="ADR1:ADR2"/>
    <mergeCell ref="ADG1:ADG2"/>
    <mergeCell ref="ADH1:ADH2"/>
    <mergeCell ref="ADI1:ADI2"/>
    <mergeCell ref="ADJ1:ADJ2"/>
    <mergeCell ref="ADK1:ADK2"/>
    <mergeCell ref="ADL1:ADL2"/>
    <mergeCell ref="ADA1:ADA2"/>
    <mergeCell ref="ADB1:ADB2"/>
    <mergeCell ref="ADC1:ADC2"/>
    <mergeCell ref="ADD1:ADD2"/>
    <mergeCell ref="ADE1:ADE2"/>
    <mergeCell ref="ADF1:ADF2"/>
    <mergeCell ref="ACU1:ACU2"/>
    <mergeCell ref="ACV1:ACV2"/>
    <mergeCell ref="ACW1:ACW2"/>
    <mergeCell ref="ACX1:ACX2"/>
    <mergeCell ref="ACY1:ACY2"/>
    <mergeCell ref="ACZ1:ACZ2"/>
    <mergeCell ref="ACO1:ACO2"/>
    <mergeCell ref="ACP1:ACP2"/>
    <mergeCell ref="ACQ1:ACQ2"/>
    <mergeCell ref="ACR1:ACR2"/>
    <mergeCell ref="ACS1:ACS2"/>
    <mergeCell ref="ACT1:ACT2"/>
    <mergeCell ref="ACI1:ACI2"/>
    <mergeCell ref="ACJ1:ACJ2"/>
    <mergeCell ref="ACK1:ACK2"/>
    <mergeCell ref="ACL1:ACL2"/>
    <mergeCell ref="ACM1:ACM2"/>
    <mergeCell ref="ACN1:ACN2"/>
    <mergeCell ref="ACC1:ACC2"/>
    <mergeCell ref="ACD1:ACD2"/>
    <mergeCell ref="ACE1:ACE2"/>
    <mergeCell ref="ACF1:ACF2"/>
    <mergeCell ref="ACG1:ACG2"/>
    <mergeCell ref="ACH1:ACH2"/>
    <mergeCell ref="ABW1:ABW2"/>
    <mergeCell ref="ABX1:ABX2"/>
    <mergeCell ref="ABY1:ABY2"/>
    <mergeCell ref="ABZ1:ABZ2"/>
    <mergeCell ref="ACA1:ACA2"/>
    <mergeCell ref="ACB1:ACB2"/>
    <mergeCell ref="ABQ1:ABQ2"/>
    <mergeCell ref="ABR1:ABR2"/>
    <mergeCell ref="ABS1:ABS2"/>
    <mergeCell ref="ABT1:ABT2"/>
    <mergeCell ref="ABU1:ABU2"/>
    <mergeCell ref="ABV1:ABV2"/>
    <mergeCell ref="ABK1:ABK2"/>
    <mergeCell ref="ABL1:ABL2"/>
    <mergeCell ref="ABM1:ABM2"/>
    <mergeCell ref="ABN1:ABN2"/>
    <mergeCell ref="ABO1:ABO2"/>
    <mergeCell ref="ABP1:ABP2"/>
    <mergeCell ref="ABE1:ABE2"/>
    <mergeCell ref="ABF1:ABF2"/>
    <mergeCell ref="ABG1:ABG2"/>
    <mergeCell ref="ABH1:ABH2"/>
    <mergeCell ref="ABI1:ABI2"/>
    <mergeCell ref="ABJ1:ABJ2"/>
    <mergeCell ref="AAY1:AAY2"/>
    <mergeCell ref="AAZ1:AAZ2"/>
    <mergeCell ref="ABA1:ABA2"/>
    <mergeCell ref="ABB1:ABB2"/>
    <mergeCell ref="ABC1:ABC2"/>
    <mergeCell ref="ABD1:ABD2"/>
    <mergeCell ref="AAS1:AAS2"/>
    <mergeCell ref="AAT1:AAT2"/>
    <mergeCell ref="AAU1:AAU2"/>
    <mergeCell ref="AAV1:AAV2"/>
    <mergeCell ref="AAW1:AAW2"/>
    <mergeCell ref="AAX1:AAX2"/>
    <mergeCell ref="AAM1:AAM2"/>
    <mergeCell ref="AAN1:AAN2"/>
    <mergeCell ref="AAO1:AAO2"/>
    <mergeCell ref="AAP1:AAP2"/>
    <mergeCell ref="AAQ1:AAQ2"/>
    <mergeCell ref="AAR1:AAR2"/>
    <mergeCell ref="AAG1:AAG2"/>
    <mergeCell ref="AAH1:AAH2"/>
    <mergeCell ref="AAI1:AAI2"/>
    <mergeCell ref="AAJ1:AAJ2"/>
    <mergeCell ref="AAK1:AAK2"/>
    <mergeCell ref="AAL1:AAL2"/>
    <mergeCell ref="AAA1:AAA2"/>
    <mergeCell ref="AAB1:AAB2"/>
    <mergeCell ref="AAC1:AAC2"/>
    <mergeCell ref="AAD1:AAD2"/>
    <mergeCell ref="AAE1:AAE2"/>
    <mergeCell ref="AAF1:AAF2"/>
    <mergeCell ref="ZU1:ZU2"/>
    <mergeCell ref="ZV1:ZV2"/>
    <mergeCell ref="ZW1:ZW2"/>
    <mergeCell ref="ZX1:ZX2"/>
    <mergeCell ref="ZY1:ZY2"/>
    <mergeCell ref="ZZ1:ZZ2"/>
    <mergeCell ref="ZO1:ZO2"/>
    <mergeCell ref="ZP1:ZP2"/>
    <mergeCell ref="ZQ1:ZQ2"/>
    <mergeCell ref="ZR1:ZR2"/>
    <mergeCell ref="ZS1:ZS2"/>
    <mergeCell ref="ZT1:ZT2"/>
    <mergeCell ref="ZI1:ZI2"/>
    <mergeCell ref="ZJ1:ZJ2"/>
    <mergeCell ref="ZK1:ZK2"/>
    <mergeCell ref="ZL1:ZL2"/>
    <mergeCell ref="ZM1:ZM2"/>
    <mergeCell ref="ZN1:ZN2"/>
    <mergeCell ref="ZC1:ZC2"/>
    <mergeCell ref="ZD1:ZD2"/>
    <mergeCell ref="ZE1:ZE2"/>
    <mergeCell ref="ZF1:ZF2"/>
    <mergeCell ref="ZG1:ZG2"/>
    <mergeCell ref="ZH1:ZH2"/>
    <mergeCell ref="YW1:YW2"/>
    <mergeCell ref="YX1:YX2"/>
    <mergeCell ref="YY1:YY2"/>
    <mergeCell ref="YZ1:YZ2"/>
    <mergeCell ref="ZA1:ZA2"/>
    <mergeCell ref="ZB1:ZB2"/>
    <mergeCell ref="YQ1:YQ2"/>
    <mergeCell ref="YR1:YR2"/>
    <mergeCell ref="YS1:YS2"/>
    <mergeCell ref="YT1:YT2"/>
    <mergeCell ref="YU1:YU2"/>
    <mergeCell ref="YV1:YV2"/>
    <mergeCell ref="YK1:YK2"/>
    <mergeCell ref="YL1:YL2"/>
    <mergeCell ref="YM1:YM2"/>
    <mergeCell ref="YN1:YN2"/>
    <mergeCell ref="YO1:YO2"/>
    <mergeCell ref="YP1:YP2"/>
    <mergeCell ref="YE1:YE2"/>
    <mergeCell ref="YF1:YF2"/>
    <mergeCell ref="YG1:YG2"/>
    <mergeCell ref="YH1:YH2"/>
    <mergeCell ref="YI1:YI2"/>
    <mergeCell ref="YJ1:YJ2"/>
    <mergeCell ref="XY1:XY2"/>
    <mergeCell ref="XZ1:XZ2"/>
    <mergeCell ref="YA1:YA2"/>
    <mergeCell ref="YB1:YB2"/>
    <mergeCell ref="YC1:YC2"/>
    <mergeCell ref="YD1:YD2"/>
    <mergeCell ref="XS1:XS2"/>
    <mergeCell ref="XT1:XT2"/>
    <mergeCell ref="XU1:XU2"/>
    <mergeCell ref="XV1:XV2"/>
    <mergeCell ref="XW1:XW2"/>
    <mergeCell ref="XX1:XX2"/>
    <mergeCell ref="XM1:XM2"/>
    <mergeCell ref="XN1:XN2"/>
    <mergeCell ref="XO1:XO2"/>
    <mergeCell ref="XP1:XP2"/>
    <mergeCell ref="XQ1:XQ2"/>
    <mergeCell ref="XR1:XR2"/>
    <mergeCell ref="XG1:XG2"/>
    <mergeCell ref="XH1:XH2"/>
    <mergeCell ref="XI1:XI2"/>
    <mergeCell ref="XJ1:XJ2"/>
    <mergeCell ref="XK1:XK2"/>
    <mergeCell ref="XL1:XL2"/>
    <mergeCell ref="XA1:XA2"/>
    <mergeCell ref="XB1:XB2"/>
    <mergeCell ref="XC1:XC2"/>
    <mergeCell ref="XD1:XD2"/>
    <mergeCell ref="XE1:XE2"/>
    <mergeCell ref="XF1:XF2"/>
    <mergeCell ref="WU1:WU2"/>
    <mergeCell ref="WV1:WV2"/>
    <mergeCell ref="WW1:WW2"/>
    <mergeCell ref="WX1:WX2"/>
    <mergeCell ref="WY1:WY2"/>
    <mergeCell ref="WZ1:WZ2"/>
    <mergeCell ref="WO1:WO2"/>
    <mergeCell ref="WP1:WP2"/>
    <mergeCell ref="WQ1:WQ2"/>
    <mergeCell ref="WR1:WR2"/>
    <mergeCell ref="WS1:WS2"/>
    <mergeCell ref="WT1:WT2"/>
    <mergeCell ref="WI1:WI2"/>
    <mergeCell ref="WJ1:WJ2"/>
    <mergeCell ref="WK1:WK2"/>
    <mergeCell ref="WL1:WL2"/>
    <mergeCell ref="WM1:WM2"/>
    <mergeCell ref="WN1:WN2"/>
    <mergeCell ref="WC1:WC2"/>
    <mergeCell ref="WD1:WD2"/>
    <mergeCell ref="WE1:WE2"/>
    <mergeCell ref="WF1:WF2"/>
    <mergeCell ref="WG1:WG2"/>
    <mergeCell ref="WH1:WH2"/>
    <mergeCell ref="VW1:VW2"/>
    <mergeCell ref="VX1:VX2"/>
    <mergeCell ref="VY1:VY2"/>
    <mergeCell ref="VZ1:VZ2"/>
    <mergeCell ref="WA1:WA2"/>
    <mergeCell ref="WB1:WB2"/>
    <mergeCell ref="VQ1:VQ2"/>
    <mergeCell ref="VR1:VR2"/>
    <mergeCell ref="VS1:VS2"/>
    <mergeCell ref="VT1:VT2"/>
    <mergeCell ref="VU1:VU2"/>
    <mergeCell ref="VV1:VV2"/>
    <mergeCell ref="VK1:VK2"/>
    <mergeCell ref="VL1:VL2"/>
    <mergeCell ref="VM1:VM2"/>
    <mergeCell ref="VN1:VN2"/>
    <mergeCell ref="VO1:VO2"/>
    <mergeCell ref="VP1:VP2"/>
    <mergeCell ref="VE1:VE2"/>
    <mergeCell ref="VF1:VF2"/>
    <mergeCell ref="VG1:VG2"/>
    <mergeCell ref="VH1:VH2"/>
    <mergeCell ref="VI1:VI2"/>
    <mergeCell ref="VJ1:VJ2"/>
    <mergeCell ref="UY1:UY2"/>
    <mergeCell ref="UZ1:UZ2"/>
    <mergeCell ref="VA1:VA2"/>
    <mergeCell ref="VB1:VB2"/>
    <mergeCell ref="VC1:VC2"/>
    <mergeCell ref="VD1:VD2"/>
    <mergeCell ref="US1:US2"/>
    <mergeCell ref="UT1:UT2"/>
    <mergeCell ref="UU1:UU2"/>
    <mergeCell ref="UV1:UV2"/>
    <mergeCell ref="UW1:UW2"/>
    <mergeCell ref="UX1:UX2"/>
    <mergeCell ref="UM1:UM2"/>
    <mergeCell ref="UN1:UN2"/>
    <mergeCell ref="UO1:UO2"/>
    <mergeCell ref="UP1:UP2"/>
    <mergeCell ref="UQ1:UQ2"/>
    <mergeCell ref="UR1:UR2"/>
    <mergeCell ref="UG1:UG2"/>
    <mergeCell ref="UH1:UH2"/>
    <mergeCell ref="UI1:UI2"/>
    <mergeCell ref="UJ1:UJ2"/>
    <mergeCell ref="UK1:UK2"/>
    <mergeCell ref="UL1:UL2"/>
    <mergeCell ref="UA1:UA2"/>
    <mergeCell ref="UB1:UB2"/>
    <mergeCell ref="UC1:UC2"/>
    <mergeCell ref="UD1:UD2"/>
    <mergeCell ref="UE1:UE2"/>
    <mergeCell ref="UF1:UF2"/>
    <mergeCell ref="TU1:TU2"/>
    <mergeCell ref="TV1:TV2"/>
    <mergeCell ref="TW1:TW2"/>
    <mergeCell ref="TX1:TX2"/>
    <mergeCell ref="TY1:TY2"/>
    <mergeCell ref="TZ1:TZ2"/>
    <mergeCell ref="TO1:TO2"/>
    <mergeCell ref="TP1:TP2"/>
    <mergeCell ref="TQ1:TQ2"/>
    <mergeCell ref="TR1:TR2"/>
    <mergeCell ref="TS1:TS2"/>
    <mergeCell ref="TT1:TT2"/>
    <mergeCell ref="TI1:TI2"/>
    <mergeCell ref="TJ1:TJ2"/>
    <mergeCell ref="TK1:TK2"/>
    <mergeCell ref="TL1:TL2"/>
    <mergeCell ref="TM1:TM2"/>
    <mergeCell ref="TN1:TN2"/>
    <mergeCell ref="TC1:TC2"/>
    <mergeCell ref="TD1:TD2"/>
    <mergeCell ref="TE1:TE2"/>
    <mergeCell ref="TF1:TF2"/>
    <mergeCell ref="TG1:TG2"/>
    <mergeCell ref="TH1:TH2"/>
    <mergeCell ref="SW1:SW2"/>
    <mergeCell ref="SX1:SX2"/>
    <mergeCell ref="SY1:SY2"/>
    <mergeCell ref="SZ1:SZ2"/>
    <mergeCell ref="TA1:TA2"/>
    <mergeCell ref="TB1:TB2"/>
    <mergeCell ref="SQ1:SQ2"/>
    <mergeCell ref="SR1:SR2"/>
    <mergeCell ref="SS1:SS2"/>
    <mergeCell ref="ST1:ST2"/>
    <mergeCell ref="SU1:SU2"/>
    <mergeCell ref="SV1:SV2"/>
    <mergeCell ref="SK1:SK2"/>
    <mergeCell ref="SL1:SL2"/>
    <mergeCell ref="SM1:SM2"/>
    <mergeCell ref="SN1:SN2"/>
    <mergeCell ref="SO1:SO2"/>
    <mergeCell ref="SP1:SP2"/>
    <mergeCell ref="SE1:SE2"/>
    <mergeCell ref="SF1:SF2"/>
    <mergeCell ref="SG1:SG2"/>
    <mergeCell ref="SH1:SH2"/>
    <mergeCell ref="SI1:SI2"/>
    <mergeCell ref="SJ1:SJ2"/>
    <mergeCell ref="RY1:RY2"/>
    <mergeCell ref="RZ1:RZ2"/>
    <mergeCell ref="SA1:SA2"/>
    <mergeCell ref="SB1:SB2"/>
    <mergeCell ref="SC1:SC2"/>
    <mergeCell ref="SD1:SD2"/>
    <mergeCell ref="RS1:RS2"/>
    <mergeCell ref="RT1:RT2"/>
    <mergeCell ref="RU1:RU2"/>
    <mergeCell ref="RV1:RV2"/>
    <mergeCell ref="RW1:RW2"/>
    <mergeCell ref="RX1:RX2"/>
    <mergeCell ref="RM1:RM2"/>
    <mergeCell ref="RN1:RN2"/>
    <mergeCell ref="RO1:RO2"/>
    <mergeCell ref="RP1:RP2"/>
    <mergeCell ref="RQ1:RQ2"/>
    <mergeCell ref="RR1:RR2"/>
    <mergeCell ref="RG1:RG2"/>
    <mergeCell ref="RH1:RH2"/>
    <mergeCell ref="RI1:RI2"/>
    <mergeCell ref="RJ1:RJ2"/>
    <mergeCell ref="RK1:RK2"/>
    <mergeCell ref="RL1:RL2"/>
    <mergeCell ref="RA1:RA2"/>
    <mergeCell ref="RB1:RB2"/>
    <mergeCell ref="RC1:RC2"/>
    <mergeCell ref="RD1:RD2"/>
    <mergeCell ref="RE1:RE2"/>
    <mergeCell ref="RF1:RF2"/>
    <mergeCell ref="QU1:QU2"/>
    <mergeCell ref="QV1:QV2"/>
    <mergeCell ref="QW1:QW2"/>
    <mergeCell ref="QX1:QX2"/>
    <mergeCell ref="QY1:QY2"/>
    <mergeCell ref="QZ1:QZ2"/>
    <mergeCell ref="QO1:QO2"/>
    <mergeCell ref="QP1:QP2"/>
    <mergeCell ref="QQ1:QQ2"/>
    <mergeCell ref="QR1:QR2"/>
    <mergeCell ref="QS1:QS2"/>
    <mergeCell ref="QT1:QT2"/>
    <mergeCell ref="QI1:QI2"/>
    <mergeCell ref="QJ1:QJ2"/>
    <mergeCell ref="QK1:QK2"/>
    <mergeCell ref="QL1:QL2"/>
    <mergeCell ref="QM1:QM2"/>
    <mergeCell ref="QN1:QN2"/>
    <mergeCell ref="QC1:QC2"/>
    <mergeCell ref="QD1:QD2"/>
    <mergeCell ref="QE1:QE2"/>
    <mergeCell ref="QF1:QF2"/>
    <mergeCell ref="QG1:QG2"/>
    <mergeCell ref="QH1:QH2"/>
    <mergeCell ref="PW1:PW2"/>
    <mergeCell ref="PX1:PX2"/>
    <mergeCell ref="PY1:PY2"/>
    <mergeCell ref="PZ1:PZ2"/>
    <mergeCell ref="QA1:QA2"/>
    <mergeCell ref="QB1:QB2"/>
    <mergeCell ref="PQ1:PQ2"/>
    <mergeCell ref="PR1:PR2"/>
    <mergeCell ref="PS1:PS2"/>
    <mergeCell ref="PT1:PT2"/>
    <mergeCell ref="PU1:PU2"/>
    <mergeCell ref="PV1:PV2"/>
    <mergeCell ref="PK1:PK2"/>
    <mergeCell ref="PL1:PL2"/>
    <mergeCell ref="PM1:PM2"/>
    <mergeCell ref="PN1:PN2"/>
    <mergeCell ref="PO1:PO2"/>
    <mergeCell ref="PP1:PP2"/>
    <mergeCell ref="PE1:PE2"/>
    <mergeCell ref="PF1:PF2"/>
    <mergeCell ref="PG1:PG2"/>
    <mergeCell ref="PH1:PH2"/>
    <mergeCell ref="PI1:PI2"/>
    <mergeCell ref="PJ1:PJ2"/>
    <mergeCell ref="OY1:OY2"/>
    <mergeCell ref="OZ1:OZ2"/>
    <mergeCell ref="PA1:PA2"/>
    <mergeCell ref="PB1:PB2"/>
    <mergeCell ref="PC1:PC2"/>
    <mergeCell ref="PD1:PD2"/>
    <mergeCell ref="OS1:OS2"/>
    <mergeCell ref="OT1:OT2"/>
    <mergeCell ref="OU1:OU2"/>
    <mergeCell ref="OV1:OV2"/>
    <mergeCell ref="OW1:OW2"/>
    <mergeCell ref="OX1:OX2"/>
    <mergeCell ref="OM1:OM2"/>
    <mergeCell ref="ON1:ON2"/>
    <mergeCell ref="OO1:OO2"/>
    <mergeCell ref="OP1:OP2"/>
    <mergeCell ref="OQ1:OQ2"/>
    <mergeCell ref="OR1:OR2"/>
    <mergeCell ref="OG1:OG2"/>
    <mergeCell ref="OH1:OH2"/>
    <mergeCell ref="OI1:OI2"/>
    <mergeCell ref="OJ1:OJ2"/>
    <mergeCell ref="OK1:OK2"/>
    <mergeCell ref="OL1:OL2"/>
    <mergeCell ref="OA1:OA2"/>
    <mergeCell ref="OB1:OB2"/>
    <mergeCell ref="OC1:OC2"/>
    <mergeCell ref="OD1:OD2"/>
    <mergeCell ref="OE1:OE2"/>
    <mergeCell ref="OF1:OF2"/>
    <mergeCell ref="NU1:NU2"/>
    <mergeCell ref="NV1:NV2"/>
    <mergeCell ref="NW1:NW2"/>
    <mergeCell ref="NX1:NX2"/>
    <mergeCell ref="NY1:NY2"/>
    <mergeCell ref="NZ1:NZ2"/>
    <mergeCell ref="NO1:NO2"/>
    <mergeCell ref="NP1:NP2"/>
    <mergeCell ref="NQ1:NQ2"/>
    <mergeCell ref="NR1:NR2"/>
    <mergeCell ref="NS1:NS2"/>
    <mergeCell ref="NT1:NT2"/>
    <mergeCell ref="NI1:NI2"/>
    <mergeCell ref="NJ1:NJ2"/>
    <mergeCell ref="NK1:NK2"/>
    <mergeCell ref="NL1:NL2"/>
    <mergeCell ref="NM1:NM2"/>
    <mergeCell ref="NN1:NN2"/>
    <mergeCell ref="NC1:NC2"/>
    <mergeCell ref="ND1:ND2"/>
    <mergeCell ref="NE1:NE2"/>
    <mergeCell ref="NF1:NF2"/>
    <mergeCell ref="NG1:NG2"/>
    <mergeCell ref="NH1:NH2"/>
    <mergeCell ref="MW1:MW2"/>
    <mergeCell ref="MX1:MX2"/>
    <mergeCell ref="MY1:MY2"/>
    <mergeCell ref="MZ1:MZ2"/>
    <mergeCell ref="NA1:NA2"/>
    <mergeCell ref="NB1:NB2"/>
    <mergeCell ref="MQ1:MQ2"/>
    <mergeCell ref="MR1:MR2"/>
    <mergeCell ref="MS1:MS2"/>
    <mergeCell ref="MT1:MT2"/>
    <mergeCell ref="MU1:MU2"/>
    <mergeCell ref="MV1:MV2"/>
    <mergeCell ref="MK1:MK2"/>
    <mergeCell ref="ML1:ML2"/>
    <mergeCell ref="MM1:MM2"/>
    <mergeCell ref="MN1:MN2"/>
    <mergeCell ref="MO1:MO2"/>
    <mergeCell ref="MP1:MP2"/>
    <mergeCell ref="ME1:ME2"/>
    <mergeCell ref="MF1:MF2"/>
    <mergeCell ref="MG1:MG2"/>
    <mergeCell ref="MH1:MH2"/>
    <mergeCell ref="MI1:MI2"/>
    <mergeCell ref="MJ1:MJ2"/>
    <mergeCell ref="LY1:LY2"/>
    <mergeCell ref="LZ1:LZ2"/>
    <mergeCell ref="MA1:MA2"/>
    <mergeCell ref="MB1:MB2"/>
    <mergeCell ref="MC1:MC2"/>
    <mergeCell ref="MD1:MD2"/>
    <mergeCell ref="LS1:LS2"/>
    <mergeCell ref="LT1:LT2"/>
    <mergeCell ref="LU1:LU2"/>
    <mergeCell ref="LV1:LV2"/>
    <mergeCell ref="LW1:LW2"/>
    <mergeCell ref="LX1:LX2"/>
    <mergeCell ref="LM1:LM2"/>
    <mergeCell ref="LN1:LN2"/>
    <mergeCell ref="LO1:LO2"/>
    <mergeCell ref="LP1:LP2"/>
    <mergeCell ref="LQ1:LQ2"/>
    <mergeCell ref="LR1:LR2"/>
    <mergeCell ref="LG1:LG2"/>
    <mergeCell ref="LH1:LH2"/>
    <mergeCell ref="LI1:LI2"/>
    <mergeCell ref="LJ1:LJ2"/>
    <mergeCell ref="LK1:LK2"/>
    <mergeCell ref="LL1:LL2"/>
    <mergeCell ref="LA1:LA2"/>
    <mergeCell ref="LB1:LB2"/>
    <mergeCell ref="LC1:LC2"/>
    <mergeCell ref="LD1:LD2"/>
    <mergeCell ref="LE1:LE2"/>
    <mergeCell ref="LF1:LF2"/>
    <mergeCell ref="KU1:KU2"/>
    <mergeCell ref="KV1:KV2"/>
    <mergeCell ref="KW1:KW2"/>
    <mergeCell ref="KX1:KX2"/>
    <mergeCell ref="KY1:KY2"/>
    <mergeCell ref="KZ1:KZ2"/>
    <mergeCell ref="KO1:KO2"/>
    <mergeCell ref="KP1:KP2"/>
    <mergeCell ref="KQ1:KQ2"/>
    <mergeCell ref="KR1:KR2"/>
    <mergeCell ref="KS1:KS2"/>
    <mergeCell ref="KT1:KT2"/>
    <mergeCell ref="KI1:KI2"/>
    <mergeCell ref="KJ1:KJ2"/>
    <mergeCell ref="KK1:KK2"/>
    <mergeCell ref="KL1:KL2"/>
    <mergeCell ref="KM1:KM2"/>
    <mergeCell ref="KN1:KN2"/>
    <mergeCell ref="KC1:KC2"/>
    <mergeCell ref="KD1:KD2"/>
    <mergeCell ref="KE1:KE2"/>
    <mergeCell ref="KF1:KF2"/>
    <mergeCell ref="KG1:KG2"/>
    <mergeCell ref="KH1:KH2"/>
    <mergeCell ref="JW1:JW2"/>
    <mergeCell ref="JX1:JX2"/>
    <mergeCell ref="JY1:JY2"/>
    <mergeCell ref="JZ1:JZ2"/>
    <mergeCell ref="KA1:KA2"/>
    <mergeCell ref="KB1:KB2"/>
    <mergeCell ref="JQ1:JQ2"/>
    <mergeCell ref="JR1:JR2"/>
    <mergeCell ref="JS1:JS2"/>
    <mergeCell ref="JT1:JT2"/>
    <mergeCell ref="JU1:JU2"/>
    <mergeCell ref="JV1:JV2"/>
    <mergeCell ref="JK1:JK2"/>
    <mergeCell ref="JL1:JL2"/>
    <mergeCell ref="JM1:JM2"/>
    <mergeCell ref="JN1:JN2"/>
    <mergeCell ref="JO1:JO2"/>
    <mergeCell ref="JP1:JP2"/>
    <mergeCell ref="JE1:JE2"/>
    <mergeCell ref="JF1:JF2"/>
    <mergeCell ref="JG1:JG2"/>
    <mergeCell ref="JH1:JH2"/>
    <mergeCell ref="JI1:JI2"/>
    <mergeCell ref="JJ1:JJ2"/>
    <mergeCell ref="IY1:IY2"/>
    <mergeCell ref="IZ1:IZ2"/>
    <mergeCell ref="JA1:JA2"/>
    <mergeCell ref="JB1:JB2"/>
    <mergeCell ref="JC1:JC2"/>
    <mergeCell ref="JD1:JD2"/>
    <mergeCell ref="IS1:IS2"/>
    <mergeCell ref="IT1:IT2"/>
    <mergeCell ref="IU1:IU2"/>
    <mergeCell ref="IV1:IV2"/>
    <mergeCell ref="IW1:IW2"/>
    <mergeCell ref="IX1:IX2"/>
    <mergeCell ref="IM1:IM2"/>
    <mergeCell ref="IN1:IN2"/>
    <mergeCell ref="IO1:IO2"/>
    <mergeCell ref="IP1:IP2"/>
    <mergeCell ref="IQ1:IQ2"/>
    <mergeCell ref="IR1:IR2"/>
    <mergeCell ref="IG1:IG2"/>
    <mergeCell ref="IH1:IH2"/>
    <mergeCell ref="II1:II2"/>
    <mergeCell ref="IJ1:IJ2"/>
    <mergeCell ref="IK1:IK2"/>
    <mergeCell ref="IL1:IL2"/>
    <mergeCell ref="IA1:IA2"/>
    <mergeCell ref="IB1:IB2"/>
    <mergeCell ref="IC1:IC2"/>
    <mergeCell ref="ID1:ID2"/>
    <mergeCell ref="IE1:IE2"/>
    <mergeCell ref="IF1:IF2"/>
    <mergeCell ref="HU1:HU2"/>
    <mergeCell ref="HV1:HV2"/>
    <mergeCell ref="HW1:HW2"/>
    <mergeCell ref="HX1:HX2"/>
    <mergeCell ref="HY1:HY2"/>
    <mergeCell ref="HZ1:HZ2"/>
    <mergeCell ref="HO1:HO2"/>
    <mergeCell ref="HP1:HP2"/>
    <mergeCell ref="HQ1:HQ2"/>
    <mergeCell ref="HR1:HR2"/>
    <mergeCell ref="HS1:HS2"/>
    <mergeCell ref="HT1:HT2"/>
    <mergeCell ref="HI1:HI2"/>
    <mergeCell ref="HJ1:HJ2"/>
    <mergeCell ref="HK1:HK2"/>
    <mergeCell ref="HL1:HL2"/>
    <mergeCell ref="HM1:HM2"/>
    <mergeCell ref="HN1:HN2"/>
    <mergeCell ref="HC1:HC2"/>
    <mergeCell ref="HD1:HD2"/>
    <mergeCell ref="HE1:HE2"/>
    <mergeCell ref="HF1:HF2"/>
    <mergeCell ref="HG1:HG2"/>
    <mergeCell ref="HH1:HH2"/>
    <mergeCell ref="GW1:GW2"/>
    <mergeCell ref="GX1:GX2"/>
    <mergeCell ref="GY1:GY2"/>
    <mergeCell ref="GZ1:GZ2"/>
    <mergeCell ref="HA1:HA2"/>
    <mergeCell ref="HB1:HB2"/>
    <mergeCell ref="GQ1:GQ2"/>
    <mergeCell ref="GR1:GR2"/>
    <mergeCell ref="GS1:GS2"/>
    <mergeCell ref="GT1:GT2"/>
    <mergeCell ref="GU1:GU2"/>
    <mergeCell ref="GV1:GV2"/>
    <mergeCell ref="GK1:GK2"/>
    <mergeCell ref="GL1:GL2"/>
    <mergeCell ref="GM1:GM2"/>
    <mergeCell ref="GN1:GN2"/>
    <mergeCell ref="GO1:GO2"/>
    <mergeCell ref="GP1:GP2"/>
    <mergeCell ref="GE1:GE2"/>
    <mergeCell ref="GF1:GF2"/>
    <mergeCell ref="GG1:GG2"/>
    <mergeCell ref="GH1:GH2"/>
    <mergeCell ref="GI1:GI2"/>
    <mergeCell ref="GJ1:GJ2"/>
    <mergeCell ref="FY1:FY2"/>
    <mergeCell ref="FZ1:FZ2"/>
    <mergeCell ref="GA1:GA2"/>
    <mergeCell ref="GB1:GB2"/>
    <mergeCell ref="GC1:GC2"/>
    <mergeCell ref="GD1:GD2"/>
    <mergeCell ref="FS1:FS2"/>
    <mergeCell ref="FT1:FT2"/>
    <mergeCell ref="FU1:FU2"/>
    <mergeCell ref="FV1:FV2"/>
    <mergeCell ref="FW1:FW2"/>
    <mergeCell ref="FX1:FX2"/>
    <mergeCell ref="FM1:FM2"/>
    <mergeCell ref="FN1:FN2"/>
    <mergeCell ref="FO1:FO2"/>
    <mergeCell ref="FP1:FP2"/>
    <mergeCell ref="FQ1:FQ2"/>
    <mergeCell ref="FR1:FR2"/>
    <mergeCell ref="FG1:FG2"/>
    <mergeCell ref="FH1:FH2"/>
    <mergeCell ref="FI1:FI2"/>
    <mergeCell ref="FJ1:FJ2"/>
    <mergeCell ref="FK1:FK2"/>
    <mergeCell ref="FL1:FL2"/>
    <mergeCell ref="FA1:FA2"/>
    <mergeCell ref="FB1:FB2"/>
    <mergeCell ref="FC1:FC2"/>
    <mergeCell ref="FD1:FD2"/>
    <mergeCell ref="FE1:FE2"/>
    <mergeCell ref="FF1:FF2"/>
    <mergeCell ref="EU1:EU2"/>
    <mergeCell ref="EV1:EV2"/>
    <mergeCell ref="EW1:EW2"/>
    <mergeCell ref="EX1:EX2"/>
    <mergeCell ref="EY1:EY2"/>
    <mergeCell ref="EZ1:EZ2"/>
    <mergeCell ref="EO1:EO2"/>
    <mergeCell ref="EP1:EP2"/>
    <mergeCell ref="EQ1:EQ2"/>
    <mergeCell ref="ER1:ER2"/>
    <mergeCell ref="ES1:ES2"/>
    <mergeCell ref="ET1:ET2"/>
    <mergeCell ref="EI1:EI2"/>
    <mergeCell ref="EJ1:EJ2"/>
    <mergeCell ref="EK1:EK2"/>
    <mergeCell ref="EL1:EL2"/>
    <mergeCell ref="EM1:EM2"/>
    <mergeCell ref="EN1:EN2"/>
    <mergeCell ref="EC1:EC2"/>
    <mergeCell ref="ED1:ED2"/>
    <mergeCell ref="EE1:EE2"/>
    <mergeCell ref="EF1:EF2"/>
    <mergeCell ref="EG1:EG2"/>
    <mergeCell ref="EH1:EH2"/>
    <mergeCell ref="DW1:DW2"/>
    <mergeCell ref="DX1:DX2"/>
    <mergeCell ref="DY1:DY2"/>
    <mergeCell ref="DZ1:DZ2"/>
    <mergeCell ref="EA1:EA2"/>
    <mergeCell ref="EB1:EB2"/>
    <mergeCell ref="DQ1:DQ2"/>
    <mergeCell ref="DR1:DR2"/>
    <mergeCell ref="DS1:DS2"/>
    <mergeCell ref="DT1:DT2"/>
    <mergeCell ref="DU1:DU2"/>
    <mergeCell ref="DV1:DV2"/>
    <mergeCell ref="DK1:DK2"/>
    <mergeCell ref="DL1:DL2"/>
    <mergeCell ref="DM1:DM2"/>
    <mergeCell ref="DN1:DN2"/>
    <mergeCell ref="DO1:DO2"/>
    <mergeCell ref="DP1:DP2"/>
    <mergeCell ref="DE1:DE2"/>
    <mergeCell ref="DF1:DF2"/>
    <mergeCell ref="DG1:DG2"/>
    <mergeCell ref="DH1:DH2"/>
    <mergeCell ref="DI1:DI2"/>
    <mergeCell ref="DJ1:DJ2"/>
    <mergeCell ref="CY1:CY2"/>
    <mergeCell ref="CZ1:CZ2"/>
    <mergeCell ref="DA1:DA2"/>
    <mergeCell ref="DB1:DB2"/>
    <mergeCell ref="DC1:DC2"/>
    <mergeCell ref="DD1:DD2"/>
    <mergeCell ref="CS1:CS2"/>
    <mergeCell ref="CT1:CT2"/>
    <mergeCell ref="CU1:CU2"/>
    <mergeCell ref="CV1:CV2"/>
    <mergeCell ref="CW1:CW2"/>
    <mergeCell ref="CX1:CX2"/>
    <mergeCell ref="CM1:CM2"/>
    <mergeCell ref="CN1:CN2"/>
    <mergeCell ref="CO1:CO2"/>
    <mergeCell ref="CP1:CP2"/>
    <mergeCell ref="CQ1:CQ2"/>
    <mergeCell ref="CR1:CR2"/>
    <mergeCell ref="CG1:CG2"/>
    <mergeCell ref="CH1:CH2"/>
    <mergeCell ref="CI1:CI2"/>
    <mergeCell ref="CJ1:CJ2"/>
    <mergeCell ref="CK1:CK2"/>
    <mergeCell ref="CL1:CL2"/>
    <mergeCell ref="CA1:CA2"/>
    <mergeCell ref="CB1:CB2"/>
    <mergeCell ref="CC1:CC2"/>
    <mergeCell ref="CD1:CD2"/>
    <mergeCell ref="CE1:CE2"/>
    <mergeCell ref="CF1:CF2"/>
    <mergeCell ref="BU1:BU2"/>
    <mergeCell ref="BV1:BV2"/>
    <mergeCell ref="BW1:BW2"/>
    <mergeCell ref="BX1:BX2"/>
    <mergeCell ref="BY1:BY2"/>
    <mergeCell ref="BZ1:BZ2"/>
    <mergeCell ref="BO1:BO2"/>
    <mergeCell ref="BP1:BP2"/>
    <mergeCell ref="BQ1:BQ2"/>
    <mergeCell ref="BR1:BR2"/>
    <mergeCell ref="BS1:BS2"/>
    <mergeCell ref="BT1:BT2"/>
    <mergeCell ref="BI1:BI2"/>
    <mergeCell ref="BJ1:BJ2"/>
    <mergeCell ref="BK1:BK2"/>
    <mergeCell ref="BL1:BL2"/>
    <mergeCell ref="BM1:BM2"/>
    <mergeCell ref="BN1:BN2"/>
    <mergeCell ref="BC1:BC2"/>
    <mergeCell ref="BD1:BD2"/>
    <mergeCell ref="BE1:BE2"/>
    <mergeCell ref="BF1:BF2"/>
    <mergeCell ref="BG1:BG2"/>
    <mergeCell ref="BH1:BH2"/>
    <mergeCell ref="AW1:AW2"/>
    <mergeCell ref="AX1:AX2"/>
    <mergeCell ref="AY1:AY2"/>
    <mergeCell ref="AZ1:AZ2"/>
    <mergeCell ref="BA1:BA2"/>
    <mergeCell ref="BB1:BB2"/>
    <mergeCell ref="AQ1:AQ2"/>
    <mergeCell ref="AR1:AR2"/>
    <mergeCell ref="AS1:AS2"/>
    <mergeCell ref="AT1:AT2"/>
    <mergeCell ref="AU1:AU2"/>
    <mergeCell ref="AV1:AV2"/>
    <mergeCell ref="A1:A2"/>
    <mergeCell ref="B1:B2"/>
    <mergeCell ref="C1:C2"/>
    <mergeCell ref="D1:D2"/>
    <mergeCell ref="E1:E2"/>
    <mergeCell ref="F1:F2"/>
    <mergeCell ref="AK1:AK2"/>
    <mergeCell ref="AL1:AL2"/>
    <mergeCell ref="AM1:AM2"/>
    <mergeCell ref="AN1:AN2"/>
    <mergeCell ref="AO1:AO2"/>
    <mergeCell ref="AP1:AP2"/>
    <mergeCell ref="AE1:AE2"/>
    <mergeCell ref="AF1:AF2"/>
    <mergeCell ref="AG1:AG2"/>
    <mergeCell ref="AH1:AH2"/>
    <mergeCell ref="AI1:AI2"/>
    <mergeCell ref="AJ1:AJ2"/>
    <mergeCell ref="Y1:Y2"/>
    <mergeCell ref="Z1:Z2"/>
    <mergeCell ref="AA1:AA2"/>
    <mergeCell ref="AB1:AB2"/>
    <mergeCell ref="AC1:AC2"/>
    <mergeCell ref="AD1:AD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</mergeCells>
  <hyperlinks>
    <hyperlink ref="A11" location="'Balance General'!A1" display="Balance General de la Empresa (Análisis Horizontal y Vertical)"/>
    <hyperlink ref="A12" location="'Estado de P y G'!A1" display="Estado de Resultados (Análisis Horizontal y Vertical)"/>
    <hyperlink ref="A13" location="'Fuentes y Usos'!A1" display="Fuentes y Usos"/>
    <hyperlink ref="A14" location="'Razones Financieras'!A1" display="Razones Financieras de la Empresa"/>
    <hyperlink ref="A15" location="'Otros Datos'!A1" display="Datos para la Depuración "/>
    <hyperlink ref="A16" location="Sector!A1" display="Balance General del Sector, Estado de Resultados, Razones Financier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1"/>
  <sheetViews>
    <sheetView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baseColWidth="10" defaultRowHeight="15"/>
  <cols>
    <col min="1" max="1" width="56.7109375" style="2" bestFit="1" customWidth="1"/>
    <col min="2" max="6" width="13.5703125" style="2" bestFit="1" customWidth="1"/>
    <col min="7" max="7" width="23.7109375" style="2" bestFit="1" customWidth="1"/>
    <col min="8" max="10" width="13.5703125" style="2" bestFit="1" customWidth="1"/>
    <col min="11" max="11" width="13.5703125" style="6" customWidth="1"/>
    <col min="12" max="20" width="13.5703125" style="2" bestFit="1" customWidth="1"/>
    <col min="21" max="21" width="13.5703125" style="6" customWidth="1"/>
    <col min="22" max="22" width="21.5703125" style="6" customWidth="1"/>
    <col min="23" max="30" width="24.85546875" style="2" customWidth="1"/>
    <col min="31" max="16384" width="11.42578125" style="2"/>
  </cols>
  <sheetData>
    <row r="1" spans="1:30" s="6" customFormat="1" ht="26.25">
      <c r="A1" s="226" t="s">
        <v>167</v>
      </c>
      <c r="B1" s="226"/>
      <c r="C1" s="226"/>
      <c r="D1" s="226"/>
      <c r="E1" s="226"/>
      <c r="F1" s="226"/>
      <c r="G1" s="186" t="s">
        <v>317</v>
      </c>
      <c r="L1" s="225" t="s">
        <v>163</v>
      </c>
      <c r="M1" s="225"/>
      <c r="N1" s="225"/>
      <c r="O1" s="225"/>
      <c r="P1" s="225"/>
      <c r="Q1" s="225"/>
      <c r="R1" s="225"/>
      <c r="S1" s="225"/>
      <c r="T1" s="225"/>
      <c r="U1" s="29"/>
      <c r="V1" s="29"/>
      <c r="W1" s="225" t="s">
        <v>225</v>
      </c>
      <c r="X1" s="225"/>
      <c r="Y1" s="225"/>
      <c r="Z1" s="225"/>
      <c r="AA1" s="225"/>
      <c r="AB1" s="225"/>
      <c r="AC1" s="225"/>
      <c r="AD1" s="225"/>
    </row>
    <row r="2" spans="1:30" s="7" customFormat="1" ht="18.75">
      <c r="A2" s="1" t="s">
        <v>267</v>
      </c>
      <c r="B2" s="1" t="s">
        <v>72</v>
      </c>
      <c r="C2" s="1" t="s">
        <v>74</v>
      </c>
      <c r="D2" s="1" t="s">
        <v>96</v>
      </c>
      <c r="E2" s="1" t="s">
        <v>118</v>
      </c>
      <c r="F2" s="1" t="s">
        <v>119</v>
      </c>
      <c r="G2" s="1" t="s">
        <v>140</v>
      </c>
      <c r="H2" s="1" t="s">
        <v>141</v>
      </c>
      <c r="I2" s="1" t="s">
        <v>161</v>
      </c>
      <c r="J2" s="1" t="s">
        <v>162</v>
      </c>
      <c r="K2" s="37"/>
      <c r="L2" s="42" t="s">
        <v>72</v>
      </c>
      <c r="M2" s="42" t="s">
        <v>74</v>
      </c>
      <c r="N2" s="42" t="s">
        <v>96</v>
      </c>
      <c r="O2" s="42" t="s">
        <v>118</v>
      </c>
      <c r="P2" s="42" t="s">
        <v>119</v>
      </c>
      <c r="Q2" s="42" t="s">
        <v>140</v>
      </c>
      <c r="R2" s="42" t="s">
        <v>141</v>
      </c>
      <c r="S2" s="42" t="s">
        <v>161</v>
      </c>
      <c r="T2" s="42" t="s">
        <v>162</v>
      </c>
      <c r="U2" s="55" t="s">
        <v>226</v>
      </c>
      <c r="V2" s="43"/>
      <c r="W2" s="42" t="s">
        <v>217</v>
      </c>
      <c r="X2" s="42" t="s">
        <v>218</v>
      </c>
      <c r="Y2" s="42" t="s">
        <v>219</v>
      </c>
      <c r="Z2" s="42" t="s">
        <v>220</v>
      </c>
      <c r="AA2" s="42" t="s">
        <v>221</v>
      </c>
      <c r="AB2" s="42" t="s">
        <v>222</v>
      </c>
      <c r="AC2" s="42" t="s">
        <v>223</v>
      </c>
      <c r="AD2" s="42" t="s">
        <v>224</v>
      </c>
    </row>
    <row r="3" spans="1:30" s="6" customFormat="1">
      <c r="A3" s="8" t="s">
        <v>0</v>
      </c>
      <c r="B3" s="122">
        <v>157267.18</v>
      </c>
      <c r="C3" s="122">
        <v>163610.45000000001</v>
      </c>
      <c r="D3" s="122">
        <v>207500.23</v>
      </c>
      <c r="E3" s="122">
        <v>158935.70000000001</v>
      </c>
      <c r="F3" s="122">
        <v>206043.66</v>
      </c>
      <c r="G3" s="122">
        <v>124903.03</v>
      </c>
      <c r="H3" s="122">
        <v>201298.78</v>
      </c>
      <c r="I3" s="122">
        <v>162461.56</v>
      </c>
      <c r="J3" s="122">
        <v>250177.92000000001</v>
      </c>
      <c r="K3" s="26" t="s">
        <v>335</v>
      </c>
      <c r="L3" s="56">
        <f>+B3/$B$30</f>
        <v>5.6565420050644702E-2</v>
      </c>
      <c r="M3" s="56">
        <f>+C3/$C$30</f>
        <v>5.782209093817553E-2</v>
      </c>
      <c r="N3" s="56">
        <f>+D3/$D$30</f>
        <v>7.1002648885186773E-2</v>
      </c>
      <c r="O3" s="56">
        <f>+E3/$E$30</f>
        <v>5.4816652151909284E-2</v>
      </c>
      <c r="P3" s="56">
        <f>+F3/$F$30</f>
        <v>7.0679695214562285E-2</v>
      </c>
      <c r="Q3" s="56">
        <f>+G3/$G$30</f>
        <v>4.408607768333303E-2</v>
      </c>
      <c r="R3" s="56">
        <f>+H3/$H$30</f>
        <v>7.0129397430769402E-2</v>
      </c>
      <c r="S3" s="56">
        <f>+I3/$I$30</f>
        <v>5.1853283376560956E-2</v>
      </c>
      <c r="T3" s="56">
        <f>+J3/$J$30</f>
        <v>7.8452698228760859E-2</v>
      </c>
      <c r="U3" s="57">
        <f>+AVERAGE(L3:T3)</f>
        <v>6.1711995995544749E-2</v>
      </c>
      <c r="V3" s="39" t="s">
        <v>403</v>
      </c>
      <c r="W3" s="56">
        <f t="shared" ref="W3:AD3" si="0">+((C3/B3)-1)</f>
        <v>4.0334353296091585E-2</v>
      </c>
      <c r="X3" s="56">
        <f t="shared" si="0"/>
        <v>0.26825780382610032</v>
      </c>
      <c r="Y3" s="56">
        <f t="shared" si="0"/>
        <v>-0.23404566828672912</v>
      </c>
      <c r="Z3" s="56">
        <f t="shared" si="0"/>
        <v>0.29639634141354021</v>
      </c>
      <c r="AA3" s="56">
        <f t="shared" si="0"/>
        <v>-0.39380309008294656</v>
      </c>
      <c r="AB3" s="56">
        <f t="shared" si="0"/>
        <v>0.61164048622359291</v>
      </c>
      <c r="AC3" s="56">
        <f t="shared" si="0"/>
        <v>-0.19293321102095107</v>
      </c>
      <c r="AD3" s="56">
        <f t="shared" si="0"/>
        <v>0.53992070493475519</v>
      </c>
    </row>
    <row r="4" spans="1:30" s="6" customFormat="1">
      <c r="A4" s="9" t="s">
        <v>2</v>
      </c>
      <c r="B4" s="16">
        <v>10182.709999999999</v>
      </c>
      <c r="C4" s="16">
        <v>23753.78</v>
      </c>
      <c r="D4" s="16">
        <v>17234.21</v>
      </c>
      <c r="E4" s="16">
        <v>8614.4</v>
      </c>
      <c r="F4" s="16">
        <v>6874.78</v>
      </c>
      <c r="G4" s="16">
        <v>7497</v>
      </c>
      <c r="H4" s="16">
        <v>6239.25</v>
      </c>
      <c r="I4" s="16">
        <v>1642.06</v>
      </c>
      <c r="J4" s="16">
        <v>7259.77</v>
      </c>
      <c r="K4" s="26" t="s">
        <v>336</v>
      </c>
      <c r="L4" s="56">
        <f t="shared" ref="L4:L30" si="1">+B4/$B$30</f>
        <v>3.6624886921982087E-3</v>
      </c>
      <c r="M4" s="56">
        <f t="shared" ref="M4:M30" si="2">+C4/$C$30</f>
        <v>8.3948991478564779E-3</v>
      </c>
      <c r="N4" s="56">
        <f t="shared" ref="N4:N30" si="3">+D4/$D$30</f>
        <v>5.8972202654598242E-3</v>
      </c>
      <c r="O4" s="56">
        <f t="shared" ref="O4:O30" si="4">+E4/$E$30</f>
        <v>2.9710918836825663E-3</v>
      </c>
      <c r="P4" s="56">
        <f t="shared" ref="P4:P30" si="5">+F4/$F$30</f>
        <v>2.3582737516270507E-3</v>
      </c>
      <c r="Q4" s="56">
        <f t="shared" ref="Q4:Q30" si="6">+G4/$G$30</f>
        <v>2.6461593797360056E-3</v>
      </c>
      <c r="R4" s="56">
        <f t="shared" ref="R4:R30" si="7">+H4/$H$30</f>
        <v>2.1736586924169534E-3</v>
      </c>
      <c r="S4" s="56">
        <f t="shared" ref="S4:S30" si="8">+I4/$I$30</f>
        <v>5.2410060879210863E-4</v>
      </c>
      <c r="T4" s="56">
        <f t="shared" ref="T4:T30" si="9">+J4/$J$30</f>
        <v>2.2765739879051328E-3</v>
      </c>
      <c r="U4" s="57">
        <f t="shared" ref="U4:U67" si="10">+AVERAGE(L4:T4)</f>
        <v>3.4338296010749253E-3</v>
      </c>
      <c r="V4" s="39" t="s">
        <v>404</v>
      </c>
      <c r="W4" s="56">
        <f t="shared" ref="W4:AD54" si="11">+((C4/B4)-1)</f>
        <v>1.3327562112639955</v>
      </c>
      <c r="X4" s="56">
        <f t="shared" ref="X4:X18" si="12">+((D4/C4)-1)</f>
        <v>-0.27446452732996596</v>
      </c>
      <c r="Y4" s="56">
        <f t="shared" ref="Y4:Y18" si="13">+((E4/D4)-1)</f>
        <v>-0.50015695526513837</v>
      </c>
      <c r="Z4" s="56">
        <f t="shared" ref="Z4:Z18" si="14">+((F4/E4)-1)</f>
        <v>-0.20194325780089151</v>
      </c>
      <c r="AA4" s="56">
        <f t="shared" ref="AA4:AA18" si="15">+((G4/F4)-1)</f>
        <v>9.0507623516679736E-2</v>
      </c>
      <c r="AB4" s="56">
        <f t="shared" ref="AB4:AB18" si="16">+((H4/G4)-1)</f>
        <v>-0.1677671068427371</v>
      </c>
      <c r="AC4" s="56">
        <f t="shared" ref="AC4:AC18" si="17">+((I4/H4)-1)</f>
        <v>-0.73681772648956212</v>
      </c>
      <c r="AD4" s="56">
        <f t="shared" ref="AD4:AD18" si="18">+((J4/I4)-1)</f>
        <v>3.4211356466876977</v>
      </c>
    </row>
    <row r="5" spans="1:30" s="6" customFormat="1">
      <c r="A5" s="9" t="s">
        <v>3</v>
      </c>
      <c r="B5" s="16">
        <v>3682.83</v>
      </c>
      <c r="C5" s="16">
        <v>4087.16</v>
      </c>
      <c r="D5" s="16">
        <v>7379.76</v>
      </c>
      <c r="E5" s="16">
        <v>4444.93</v>
      </c>
      <c r="F5" s="16">
        <v>5539.91</v>
      </c>
      <c r="G5" s="16">
        <v>5116.92</v>
      </c>
      <c r="H5" s="16">
        <v>5544.42</v>
      </c>
      <c r="I5" s="16">
        <v>4133.6099999999997</v>
      </c>
      <c r="J5" s="16">
        <v>7715.04</v>
      </c>
      <c r="K5" s="26" t="s">
        <v>337</v>
      </c>
      <c r="L5" s="56">
        <f t="shared" si="1"/>
        <v>1.3246300081499256E-3</v>
      </c>
      <c r="M5" s="56">
        <f t="shared" si="2"/>
        <v>1.444456250801055E-3</v>
      </c>
      <c r="N5" s="56">
        <f t="shared" si="3"/>
        <v>2.5252141076515717E-3</v>
      </c>
      <c r="O5" s="56">
        <f t="shared" si="4"/>
        <v>1.5330487841912555E-3</v>
      </c>
      <c r="P5" s="56">
        <f t="shared" si="5"/>
        <v>1.9003698066521713E-3</v>
      </c>
      <c r="Q5" s="56">
        <f t="shared" si="6"/>
        <v>1.8060805459995681E-3</v>
      </c>
      <c r="R5" s="56">
        <f t="shared" si="7"/>
        <v>1.9315906122387154E-3</v>
      </c>
      <c r="S5" s="56">
        <f t="shared" si="8"/>
        <v>1.3193351750296262E-3</v>
      </c>
      <c r="T5" s="56">
        <f t="shared" si="9"/>
        <v>2.4193410231519198E-3</v>
      </c>
      <c r="U5" s="57">
        <f t="shared" si="10"/>
        <v>1.8004518126517564E-3</v>
      </c>
      <c r="V5" s="39" t="s">
        <v>405</v>
      </c>
      <c r="W5" s="56">
        <f t="shared" si="11"/>
        <v>0.1097878533627672</v>
      </c>
      <c r="X5" s="56">
        <f t="shared" si="12"/>
        <v>0.80559606181309285</v>
      </c>
      <c r="Y5" s="56">
        <f t="shared" si="13"/>
        <v>-0.39768637462464906</v>
      </c>
      <c r="Z5" s="56">
        <f t="shared" si="14"/>
        <v>0.24634358696312408</v>
      </c>
      <c r="AA5" s="56">
        <f t="shared" si="15"/>
        <v>-7.6353225954934212E-2</v>
      </c>
      <c r="AB5" s="56">
        <f t="shared" si="16"/>
        <v>8.3546352102436661E-2</v>
      </c>
      <c r="AC5" s="56">
        <f t="shared" si="17"/>
        <v>-0.25445583126819404</v>
      </c>
      <c r="AD5" s="56">
        <f t="shared" si="18"/>
        <v>0.86641700595847237</v>
      </c>
    </row>
    <row r="6" spans="1:30" s="6" customFormat="1">
      <c r="A6" s="9" t="s">
        <v>278</v>
      </c>
      <c r="B6" s="16">
        <v>390.68</v>
      </c>
      <c r="C6" s="16">
        <v>379.1</v>
      </c>
      <c r="D6" s="16">
        <v>578.4</v>
      </c>
      <c r="E6" s="16">
        <v>639.6</v>
      </c>
      <c r="F6" s="16">
        <v>128.63999999999999</v>
      </c>
      <c r="G6" s="16">
        <v>145.02000000000001</v>
      </c>
      <c r="H6" s="16">
        <v>145.02000000000001</v>
      </c>
      <c r="I6" s="16">
        <v>0</v>
      </c>
      <c r="J6" s="16">
        <v>0</v>
      </c>
      <c r="K6" s="26" t="s">
        <v>338</v>
      </c>
      <c r="L6" s="56">
        <f t="shared" si="1"/>
        <v>1.4051869121952765E-4</v>
      </c>
      <c r="M6" s="56">
        <f t="shared" si="2"/>
        <v>1.3397894006563971E-4</v>
      </c>
      <c r="N6" s="56">
        <f t="shared" si="3"/>
        <v>1.9791752575499326E-4</v>
      </c>
      <c r="O6" s="56">
        <f t="shared" si="4"/>
        <v>2.2059695031614152E-4</v>
      </c>
      <c r="P6" s="56">
        <f t="shared" si="5"/>
        <v>4.4127715419155781E-5</v>
      </c>
      <c r="Q6" s="56">
        <f t="shared" si="6"/>
        <v>5.1186612411540026E-5</v>
      </c>
      <c r="R6" s="56">
        <f t="shared" si="7"/>
        <v>5.0522736478632306E-5</v>
      </c>
      <c r="S6" s="56">
        <f t="shared" si="8"/>
        <v>0</v>
      </c>
      <c r="T6" s="56">
        <f t="shared" si="9"/>
        <v>0</v>
      </c>
      <c r="U6" s="57">
        <f t="shared" si="10"/>
        <v>9.320546351840336E-5</v>
      </c>
      <c r="V6" s="39" t="s">
        <v>406</v>
      </c>
      <c r="W6" s="56">
        <f t="shared" si="11"/>
        <v>-2.9640626599774733E-2</v>
      </c>
      <c r="X6" s="56">
        <f t="shared" si="12"/>
        <v>0.52571880770245305</v>
      </c>
      <c r="Y6" s="56">
        <f t="shared" si="13"/>
        <v>0.10580912863070546</v>
      </c>
      <c r="Z6" s="56">
        <f t="shared" si="14"/>
        <v>-0.79887429643527208</v>
      </c>
      <c r="AA6" s="56">
        <f t="shared" si="15"/>
        <v>0.12733208955223896</v>
      </c>
      <c r="AB6" s="56">
        <f t="shared" si="16"/>
        <v>0</v>
      </c>
      <c r="AC6" s="56">
        <f t="shared" si="17"/>
        <v>-1</v>
      </c>
      <c r="AD6" s="56" t="e">
        <f t="shared" si="18"/>
        <v>#DIV/0!</v>
      </c>
    </row>
    <row r="7" spans="1:30" s="6" customFormat="1">
      <c r="A7" s="9" t="s">
        <v>279</v>
      </c>
      <c r="B7" s="16">
        <v>3292.15</v>
      </c>
      <c r="C7" s="16">
        <v>3708.05</v>
      </c>
      <c r="D7" s="16">
        <v>6801.36</v>
      </c>
      <c r="E7" s="16">
        <v>3805.32</v>
      </c>
      <c r="F7" s="16">
        <v>5411.26</v>
      </c>
      <c r="G7" s="16">
        <v>4971.8999999999996</v>
      </c>
      <c r="H7" s="16">
        <v>5399.4</v>
      </c>
      <c r="I7" s="16">
        <v>4133.6099999999997</v>
      </c>
      <c r="J7" s="16">
        <v>7715.04</v>
      </c>
      <c r="K7" s="26" t="s">
        <v>339</v>
      </c>
      <c r="L7" s="56">
        <f t="shared" si="1"/>
        <v>1.1841113169303982E-3</v>
      </c>
      <c r="M7" s="56">
        <f t="shared" si="2"/>
        <v>1.3104737766035223E-3</v>
      </c>
      <c r="N7" s="56">
        <f t="shared" si="3"/>
        <v>2.3272965818965782E-3</v>
      </c>
      <c r="O7" s="56">
        <f t="shared" si="4"/>
        <v>1.3124483848921508E-3</v>
      </c>
      <c r="P7" s="56">
        <f t="shared" si="5"/>
        <v>1.8562386609068794E-3</v>
      </c>
      <c r="Q7" s="56">
        <f t="shared" si="6"/>
        <v>1.7548939335880281E-3</v>
      </c>
      <c r="R7" s="56">
        <f t="shared" si="7"/>
        <v>1.8810678757600829E-3</v>
      </c>
      <c r="S7" s="56">
        <f t="shared" si="8"/>
        <v>1.3193351750296262E-3</v>
      </c>
      <c r="T7" s="56">
        <f t="shared" si="9"/>
        <v>2.4193410231519198E-3</v>
      </c>
      <c r="U7" s="57">
        <f t="shared" si="10"/>
        <v>1.7072451920843541E-3</v>
      </c>
      <c r="V7" s="39" t="s">
        <v>407</v>
      </c>
      <c r="W7" s="56">
        <f t="shared" si="11"/>
        <v>0.12633081724708783</v>
      </c>
      <c r="X7" s="56">
        <f t="shared" si="12"/>
        <v>0.83421474899205772</v>
      </c>
      <c r="Y7" s="56">
        <f t="shared" si="13"/>
        <v>-0.44050601644376997</v>
      </c>
      <c r="Z7" s="56">
        <f t="shared" si="14"/>
        <v>0.42202495453733202</v>
      </c>
      <c r="AA7" s="56">
        <f t="shared" si="15"/>
        <v>-8.1193659147777097E-2</v>
      </c>
      <c r="AB7" s="56">
        <f t="shared" si="16"/>
        <v>8.5983225728594626E-2</v>
      </c>
      <c r="AC7" s="56">
        <f t="shared" si="17"/>
        <v>-0.23443160351150127</v>
      </c>
      <c r="AD7" s="56">
        <f t="shared" si="18"/>
        <v>0.86641700595847237</v>
      </c>
    </row>
    <row r="8" spans="1:30" s="6" customFormat="1">
      <c r="A8" s="9" t="s">
        <v>280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6" t="s">
        <v>340</v>
      </c>
      <c r="L8" s="56">
        <f t="shared" si="1"/>
        <v>0</v>
      </c>
      <c r="M8" s="56">
        <f t="shared" si="2"/>
        <v>0</v>
      </c>
      <c r="N8" s="56">
        <f t="shared" si="3"/>
        <v>0</v>
      </c>
      <c r="O8" s="56">
        <f t="shared" si="4"/>
        <v>0</v>
      </c>
      <c r="P8" s="56">
        <f t="shared" si="5"/>
        <v>0</v>
      </c>
      <c r="Q8" s="56">
        <f t="shared" si="6"/>
        <v>0</v>
      </c>
      <c r="R8" s="56">
        <f t="shared" si="7"/>
        <v>0</v>
      </c>
      <c r="S8" s="56">
        <f t="shared" si="8"/>
        <v>0</v>
      </c>
      <c r="T8" s="56">
        <f t="shared" si="9"/>
        <v>0</v>
      </c>
      <c r="U8" s="57">
        <f t="shared" si="10"/>
        <v>0</v>
      </c>
      <c r="V8" s="39" t="s">
        <v>408</v>
      </c>
      <c r="W8" s="56" t="e">
        <f>+((C8/B8)-1)</f>
        <v>#DIV/0!</v>
      </c>
      <c r="X8" s="56" t="e">
        <f t="shared" si="12"/>
        <v>#DIV/0!</v>
      </c>
      <c r="Y8" s="56" t="e">
        <f t="shared" si="13"/>
        <v>#DIV/0!</v>
      </c>
      <c r="Z8" s="56" t="e">
        <f t="shared" si="14"/>
        <v>#DIV/0!</v>
      </c>
      <c r="AA8" s="56" t="e">
        <f t="shared" si="15"/>
        <v>#DIV/0!</v>
      </c>
      <c r="AB8" s="56" t="e">
        <f t="shared" si="16"/>
        <v>#DIV/0!</v>
      </c>
      <c r="AC8" s="56" t="e">
        <f t="shared" si="17"/>
        <v>#DIV/0!</v>
      </c>
      <c r="AD8" s="56" t="e">
        <f t="shared" si="18"/>
        <v>#DIV/0!</v>
      </c>
    </row>
    <row r="9" spans="1:30" s="6" customFormat="1">
      <c r="A9" s="9" t="s">
        <v>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26" t="s">
        <v>341</v>
      </c>
      <c r="L9" s="56">
        <f t="shared" si="1"/>
        <v>0</v>
      </c>
      <c r="M9" s="56">
        <f t="shared" si="2"/>
        <v>0</v>
      </c>
      <c r="N9" s="56">
        <f t="shared" si="3"/>
        <v>0</v>
      </c>
      <c r="O9" s="56">
        <f t="shared" si="4"/>
        <v>0</v>
      </c>
      <c r="P9" s="56">
        <f t="shared" si="5"/>
        <v>0</v>
      </c>
      <c r="Q9" s="56">
        <f t="shared" si="6"/>
        <v>0</v>
      </c>
      <c r="R9" s="56">
        <f t="shared" si="7"/>
        <v>0</v>
      </c>
      <c r="S9" s="56">
        <f t="shared" si="8"/>
        <v>0</v>
      </c>
      <c r="T9" s="56">
        <f t="shared" si="9"/>
        <v>0</v>
      </c>
      <c r="U9" s="57">
        <f t="shared" si="10"/>
        <v>0</v>
      </c>
      <c r="V9" s="39" t="s">
        <v>409</v>
      </c>
      <c r="W9" s="56" t="e">
        <f t="shared" si="11"/>
        <v>#DIV/0!</v>
      </c>
      <c r="X9" s="56" t="e">
        <f t="shared" si="12"/>
        <v>#DIV/0!</v>
      </c>
      <c r="Y9" s="56" t="e">
        <f t="shared" si="13"/>
        <v>#DIV/0!</v>
      </c>
      <c r="Z9" s="56" t="e">
        <f t="shared" si="14"/>
        <v>#DIV/0!</v>
      </c>
      <c r="AA9" s="56" t="e">
        <f t="shared" si="15"/>
        <v>#DIV/0!</v>
      </c>
      <c r="AB9" s="56" t="e">
        <f t="shared" si="16"/>
        <v>#DIV/0!</v>
      </c>
      <c r="AC9" s="56" t="e">
        <f t="shared" si="17"/>
        <v>#DIV/0!</v>
      </c>
      <c r="AD9" s="56" t="e">
        <f t="shared" si="18"/>
        <v>#DIV/0!</v>
      </c>
    </row>
    <row r="10" spans="1:30" s="6" customFormat="1">
      <c r="A10" s="9" t="s">
        <v>281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26" t="s">
        <v>342</v>
      </c>
      <c r="L10" s="56">
        <f t="shared" si="1"/>
        <v>0</v>
      </c>
      <c r="M10" s="56">
        <f t="shared" si="2"/>
        <v>0</v>
      </c>
      <c r="N10" s="56">
        <f t="shared" si="3"/>
        <v>0</v>
      </c>
      <c r="O10" s="56">
        <f t="shared" si="4"/>
        <v>0</v>
      </c>
      <c r="P10" s="56">
        <f t="shared" si="5"/>
        <v>0</v>
      </c>
      <c r="Q10" s="56">
        <f t="shared" si="6"/>
        <v>0</v>
      </c>
      <c r="R10" s="56">
        <f t="shared" si="7"/>
        <v>0</v>
      </c>
      <c r="S10" s="56">
        <f t="shared" si="8"/>
        <v>0</v>
      </c>
      <c r="T10" s="56">
        <f t="shared" si="9"/>
        <v>0</v>
      </c>
      <c r="U10" s="57">
        <f t="shared" si="10"/>
        <v>0</v>
      </c>
      <c r="V10" s="39" t="s">
        <v>410</v>
      </c>
      <c r="W10" s="56" t="e">
        <f t="shared" si="11"/>
        <v>#DIV/0!</v>
      </c>
      <c r="X10" s="56" t="e">
        <f t="shared" si="12"/>
        <v>#DIV/0!</v>
      </c>
      <c r="Y10" s="56" t="e">
        <f t="shared" si="13"/>
        <v>#DIV/0!</v>
      </c>
      <c r="Z10" s="56" t="e">
        <f t="shared" si="14"/>
        <v>#DIV/0!</v>
      </c>
      <c r="AA10" s="56" t="e">
        <f t="shared" si="15"/>
        <v>#DIV/0!</v>
      </c>
      <c r="AB10" s="56" t="e">
        <f t="shared" si="16"/>
        <v>#DIV/0!</v>
      </c>
      <c r="AC10" s="56" t="e">
        <f t="shared" si="17"/>
        <v>#DIV/0!</v>
      </c>
      <c r="AD10" s="56" t="e">
        <f t="shared" si="18"/>
        <v>#DIV/0!</v>
      </c>
    </row>
    <row r="11" spans="1:30" s="6" customFormat="1">
      <c r="A11" s="9" t="s">
        <v>282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26" t="s">
        <v>343</v>
      </c>
      <c r="L11" s="56">
        <f t="shared" si="1"/>
        <v>0</v>
      </c>
      <c r="M11" s="56">
        <f t="shared" si="2"/>
        <v>0</v>
      </c>
      <c r="N11" s="56">
        <f t="shared" si="3"/>
        <v>0</v>
      </c>
      <c r="O11" s="56">
        <f t="shared" si="4"/>
        <v>0</v>
      </c>
      <c r="P11" s="56">
        <f t="shared" si="5"/>
        <v>0</v>
      </c>
      <c r="Q11" s="56">
        <f t="shared" si="6"/>
        <v>0</v>
      </c>
      <c r="R11" s="56">
        <f t="shared" si="7"/>
        <v>0</v>
      </c>
      <c r="S11" s="56">
        <f t="shared" si="8"/>
        <v>0</v>
      </c>
      <c r="T11" s="56">
        <f t="shared" si="9"/>
        <v>0</v>
      </c>
      <c r="U11" s="57">
        <f t="shared" si="10"/>
        <v>0</v>
      </c>
      <c r="V11" s="39" t="s">
        <v>411</v>
      </c>
      <c r="W11" s="56" t="e">
        <f t="shared" si="11"/>
        <v>#DIV/0!</v>
      </c>
      <c r="X11" s="56" t="e">
        <f t="shared" si="12"/>
        <v>#DIV/0!</v>
      </c>
      <c r="Y11" s="56" t="e">
        <f t="shared" si="13"/>
        <v>#DIV/0!</v>
      </c>
      <c r="Z11" s="56" t="e">
        <f t="shared" si="14"/>
        <v>#DIV/0!</v>
      </c>
      <c r="AA11" s="56" t="e">
        <f t="shared" si="15"/>
        <v>#DIV/0!</v>
      </c>
      <c r="AB11" s="56" t="e">
        <f t="shared" si="16"/>
        <v>#DIV/0!</v>
      </c>
      <c r="AC11" s="56" t="e">
        <f t="shared" si="17"/>
        <v>#DIV/0!</v>
      </c>
      <c r="AD11" s="56" t="e">
        <f t="shared" si="18"/>
        <v>#DIV/0!</v>
      </c>
    </row>
    <row r="12" spans="1:30" s="6" customFormat="1">
      <c r="A12" s="9" t="s">
        <v>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26" t="s">
        <v>344</v>
      </c>
      <c r="L12" s="56">
        <f t="shared" si="1"/>
        <v>0</v>
      </c>
      <c r="M12" s="56">
        <f t="shared" si="2"/>
        <v>0</v>
      </c>
      <c r="N12" s="56">
        <f t="shared" si="3"/>
        <v>0</v>
      </c>
      <c r="O12" s="56">
        <f t="shared" si="4"/>
        <v>0</v>
      </c>
      <c r="P12" s="56">
        <f t="shared" si="5"/>
        <v>0</v>
      </c>
      <c r="Q12" s="56">
        <f t="shared" si="6"/>
        <v>0</v>
      </c>
      <c r="R12" s="56">
        <f t="shared" si="7"/>
        <v>0</v>
      </c>
      <c r="S12" s="56">
        <f t="shared" si="8"/>
        <v>0</v>
      </c>
      <c r="T12" s="56">
        <f t="shared" si="9"/>
        <v>0</v>
      </c>
      <c r="U12" s="57">
        <f t="shared" si="10"/>
        <v>0</v>
      </c>
      <c r="V12" s="39" t="s">
        <v>412</v>
      </c>
      <c r="W12" s="56" t="e">
        <f t="shared" si="11"/>
        <v>#DIV/0!</v>
      </c>
      <c r="X12" s="56" t="e">
        <f t="shared" si="12"/>
        <v>#DIV/0!</v>
      </c>
      <c r="Y12" s="56" t="e">
        <f t="shared" si="13"/>
        <v>#DIV/0!</v>
      </c>
      <c r="Z12" s="56" t="e">
        <f t="shared" si="14"/>
        <v>#DIV/0!</v>
      </c>
      <c r="AA12" s="56" t="e">
        <f t="shared" si="15"/>
        <v>#DIV/0!</v>
      </c>
      <c r="AB12" s="56" t="e">
        <f t="shared" si="16"/>
        <v>#DIV/0!</v>
      </c>
      <c r="AC12" s="56" t="e">
        <f t="shared" si="17"/>
        <v>#DIV/0!</v>
      </c>
      <c r="AD12" s="56" t="e">
        <f t="shared" si="18"/>
        <v>#DIV/0!</v>
      </c>
    </row>
    <row r="13" spans="1:30" s="6" customFormat="1">
      <c r="A13" s="9" t="s">
        <v>17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26" t="s">
        <v>345</v>
      </c>
      <c r="L13" s="56">
        <f t="shared" si="1"/>
        <v>0</v>
      </c>
      <c r="M13" s="56">
        <f t="shared" si="2"/>
        <v>0</v>
      </c>
      <c r="N13" s="56">
        <f t="shared" si="3"/>
        <v>0</v>
      </c>
      <c r="O13" s="56">
        <f t="shared" si="4"/>
        <v>0</v>
      </c>
      <c r="P13" s="56">
        <f t="shared" si="5"/>
        <v>0</v>
      </c>
      <c r="Q13" s="56">
        <f t="shared" si="6"/>
        <v>0</v>
      </c>
      <c r="R13" s="56">
        <f t="shared" si="7"/>
        <v>0</v>
      </c>
      <c r="S13" s="56">
        <f t="shared" si="8"/>
        <v>0</v>
      </c>
      <c r="T13" s="56">
        <f t="shared" si="9"/>
        <v>0</v>
      </c>
      <c r="U13" s="57">
        <f t="shared" si="10"/>
        <v>0</v>
      </c>
      <c r="V13" s="39" t="s">
        <v>413</v>
      </c>
      <c r="W13" s="56" t="e">
        <f t="shared" si="11"/>
        <v>#DIV/0!</v>
      </c>
      <c r="X13" s="56" t="e">
        <f t="shared" si="12"/>
        <v>#DIV/0!</v>
      </c>
      <c r="Y13" s="56" t="e">
        <f t="shared" si="13"/>
        <v>#DIV/0!</v>
      </c>
      <c r="Z13" s="56" t="e">
        <f t="shared" si="14"/>
        <v>#DIV/0!</v>
      </c>
      <c r="AA13" s="56" t="e">
        <f t="shared" si="15"/>
        <v>#DIV/0!</v>
      </c>
      <c r="AB13" s="56" t="e">
        <f t="shared" si="16"/>
        <v>#DIV/0!</v>
      </c>
      <c r="AC13" s="56" t="e">
        <f t="shared" si="17"/>
        <v>#DIV/0!</v>
      </c>
      <c r="AD13" s="56" t="e">
        <f t="shared" si="18"/>
        <v>#DIV/0!</v>
      </c>
    </row>
    <row r="14" spans="1:30" s="6" customFormat="1">
      <c r="A14" s="9" t="s">
        <v>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26" t="s">
        <v>346</v>
      </c>
      <c r="L14" s="56">
        <f t="shared" si="1"/>
        <v>0</v>
      </c>
      <c r="M14" s="56">
        <f t="shared" si="2"/>
        <v>0</v>
      </c>
      <c r="N14" s="56">
        <f t="shared" si="3"/>
        <v>0</v>
      </c>
      <c r="O14" s="56">
        <f t="shared" si="4"/>
        <v>0</v>
      </c>
      <c r="P14" s="56">
        <f t="shared" si="5"/>
        <v>0</v>
      </c>
      <c r="Q14" s="56">
        <f t="shared" si="6"/>
        <v>0</v>
      </c>
      <c r="R14" s="56">
        <f t="shared" si="7"/>
        <v>0</v>
      </c>
      <c r="S14" s="56">
        <f t="shared" si="8"/>
        <v>0</v>
      </c>
      <c r="T14" s="56">
        <f t="shared" si="9"/>
        <v>0</v>
      </c>
      <c r="U14" s="57">
        <f t="shared" si="10"/>
        <v>0</v>
      </c>
      <c r="V14" s="39" t="s">
        <v>414</v>
      </c>
      <c r="W14" s="56" t="e">
        <f t="shared" si="11"/>
        <v>#DIV/0!</v>
      </c>
      <c r="X14" s="56" t="e">
        <f t="shared" si="12"/>
        <v>#DIV/0!</v>
      </c>
      <c r="Y14" s="56" t="e">
        <f t="shared" si="13"/>
        <v>#DIV/0!</v>
      </c>
      <c r="Z14" s="56" t="e">
        <f t="shared" si="14"/>
        <v>#DIV/0!</v>
      </c>
      <c r="AA14" s="56" t="e">
        <f t="shared" si="15"/>
        <v>#DIV/0!</v>
      </c>
      <c r="AB14" s="56" t="e">
        <f t="shared" si="16"/>
        <v>#DIV/0!</v>
      </c>
      <c r="AC14" s="56" t="e">
        <f t="shared" si="17"/>
        <v>#DIV/0!</v>
      </c>
      <c r="AD14" s="56" t="e">
        <f t="shared" si="18"/>
        <v>#DIV/0!</v>
      </c>
    </row>
    <row r="15" spans="1:30" s="6" customFormat="1">
      <c r="A15" s="9" t="s">
        <v>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26" t="s">
        <v>347</v>
      </c>
      <c r="L15" s="56">
        <f t="shared" si="1"/>
        <v>0</v>
      </c>
      <c r="M15" s="56">
        <f t="shared" si="2"/>
        <v>0</v>
      </c>
      <c r="N15" s="56">
        <f t="shared" si="3"/>
        <v>0</v>
      </c>
      <c r="O15" s="56">
        <f t="shared" si="4"/>
        <v>0</v>
      </c>
      <c r="P15" s="56">
        <f t="shared" si="5"/>
        <v>0</v>
      </c>
      <c r="Q15" s="56">
        <f t="shared" si="6"/>
        <v>0</v>
      </c>
      <c r="R15" s="56">
        <f t="shared" si="7"/>
        <v>0</v>
      </c>
      <c r="S15" s="56">
        <f t="shared" si="8"/>
        <v>0</v>
      </c>
      <c r="T15" s="56">
        <f t="shared" si="9"/>
        <v>0</v>
      </c>
      <c r="U15" s="57">
        <f t="shared" si="10"/>
        <v>0</v>
      </c>
      <c r="V15" s="39" t="s">
        <v>415</v>
      </c>
      <c r="W15" s="56" t="e">
        <f t="shared" si="11"/>
        <v>#DIV/0!</v>
      </c>
      <c r="X15" s="56" t="e">
        <f t="shared" si="12"/>
        <v>#DIV/0!</v>
      </c>
      <c r="Y15" s="56" t="e">
        <f t="shared" si="13"/>
        <v>#DIV/0!</v>
      </c>
      <c r="Z15" s="56" t="e">
        <f t="shared" si="14"/>
        <v>#DIV/0!</v>
      </c>
      <c r="AA15" s="56" t="e">
        <f t="shared" si="15"/>
        <v>#DIV/0!</v>
      </c>
      <c r="AB15" s="56" t="e">
        <f t="shared" si="16"/>
        <v>#DIV/0!</v>
      </c>
      <c r="AC15" s="56" t="e">
        <f t="shared" si="17"/>
        <v>#DIV/0!</v>
      </c>
      <c r="AD15" s="56" t="e">
        <f t="shared" si="18"/>
        <v>#DIV/0!</v>
      </c>
    </row>
    <row r="16" spans="1:30" s="6" customFormat="1">
      <c r="A16" s="9" t="s">
        <v>283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26" t="s">
        <v>348</v>
      </c>
      <c r="L16" s="56">
        <f t="shared" si="1"/>
        <v>0</v>
      </c>
      <c r="M16" s="56">
        <f t="shared" si="2"/>
        <v>0</v>
      </c>
      <c r="N16" s="56">
        <f t="shared" si="3"/>
        <v>0</v>
      </c>
      <c r="O16" s="56">
        <f t="shared" si="4"/>
        <v>0</v>
      </c>
      <c r="P16" s="56">
        <f t="shared" si="5"/>
        <v>0</v>
      </c>
      <c r="Q16" s="56">
        <f t="shared" si="6"/>
        <v>0</v>
      </c>
      <c r="R16" s="56">
        <f t="shared" si="7"/>
        <v>0</v>
      </c>
      <c r="S16" s="56">
        <f t="shared" si="8"/>
        <v>0</v>
      </c>
      <c r="T16" s="56">
        <f t="shared" si="9"/>
        <v>0</v>
      </c>
      <c r="U16" s="57">
        <f t="shared" si="10"/>
        <v>0</v>
      </c>
      <c r="V16" s="39" t="s">
        <v>416</v>
      </c>
      <c r="W16" s="56" t="e">
        <f t="shared" si="11"/>
        <v>#DIV/0!</v>
      </c>
      <c r="X16" s="56" t="e">
        <f t="shared" si="12"/>
        <v>#DIV/0!</v>
      </c>
      <c r="Y16" s="56" t="e">
        <f t="shared" si="13"/>
        <v>#DIV/0!</v>
      </c>
      <c r="Z16" s="56" t="e">
        <f t="shared" si="14"/>
        <v>#DIV/0!</v>
      </c>
      <c r="AA16" s="56" t="e">
        <f t="shared" si="15"/>
        <v>#DIV/0!</v>
      </c>
      <c r="AB16" s="56" t="e">
        <f t="shared" si="16"/>
        <v>#DIV/0!</v>
      </c>
      <c r="AC16" s="56" t="e">
        <f t="shared" si="17"/>
        <v>#DIV/0!</v>
      </c>
      <c r="AD16" s="56" t="e">
        <f t="shared" si="18"/>
        <v>#DIV/0!</v>
      </c>
    </row>
    <row r="17" spans="1:30" s="6" customFormat="1">
      <c r="A17" s="9" t="s">
        <v>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26" t="s">
        <v>349</v>
      </c>
      <c r="L17" s="56">
        <f t="shared" si="1"/>
        <v>0</v>
      </c>
      <c r="M17" s="56">
        <f t="shared" si="2"/>
        <v>0</v>
      </c>
      <c r="N17" s="56">
        <f t="shared" si="3"/>
        <v>0</v>
      </c>
      <c r="O17" s="56">
        <f t="shared" si="4"/>
        <v>0</v>
      </c>
      <c r="P17" s="56">
        <f t="shared" si="5"/>
        <v>0</v>
      </c>
      <c r="Q17" s="56">
        <f t="shared" si="6"/>
        <v>0</v>
      </c>
      <c r="R17" s="56">
        <f t="shared" si="7"/>
        <v>0</v>
      </c>
      <c r="S17" s="56">
        <f t="shared" si="8"/>
        <v>0</v>
      </c>
      <c r="T17" s="56">
        <f t="shared" si="9"/>
        <v>0</v>
      </c>
      <c r="U17" s="57">
        <f t="shared" si="10"/>
        <v>0</v>
      </c>
      <c r="V17" s="39" t="s">
        <v>417</v>
      </c>
      <c r="W17" s="56" t="e">
        <f t="shared" si="11"/>
        <v>#DIV/0!</v>
      </c>
      <c r="X17" s="56" t="e">
        <f t="shared" si="12"/>
        <v>#DIV/0!</v>
      </c>
      <c r="Y17" s="56" t="e">
        <f t="shared" si="13"/>
        <v>#DIV/0!</v>
      </c>
      <c r="Z17" s="56" t="e">
        <f t="shared" si="14"/>
        <v>#DIV/0!</v>
      </c>
      <c r="AA17" s="56" t="e">
        <f t="shared" si="15"/>
        <v>#DIV/0!</v>
      </c>
      <c r="AB17" s="56" t="e">
        <f t="shared" si="16"/>
        <v>#DIV/0!</v>
      </c>
      <c r="AC17" s="56" t="e">
        <f t="shared" si="17"/>
        <v>#DIV/0!</v>
      </c>
      <c r="AD17" s="56" t="e">
        <f t="shared" si="18"/>
        <v>#DIV/0!</v>
      </c>
    </row>
    <row r="18" spans="1:30" s="6" customFormat="1">
      <c r="A18" s="9" t="s">
        <v>9</v>
      </c>
      <c r="B18" s="16">
        <v>131296.68</v>
      </c>
      <c r="C18" s="16">
        <v>131175.81</v>
      </c>
      <c r="D18" s="16">
        <v>173516.08</v>
      </c>
      <c r="E18" s="16">
        <v>140561.57999999999</v>
      </c>
      <c r="F18" s="16">
        <v>182601.82</v>
      </c>
      <c r="G18" s="16">
        <v>105986.19</v>
      </c>
      <c r="H18" s="16">
        <v>177555.20000000001</v>
      </c>
      <c r="I18" s="16">
        <v>149694.13</v>
      </c>
      <c r="J18" s="16">
        <v>222197.04</v>
      </c>
      <c r="K18" s="26" t="s">
        <v>350</v>
      </c>
      <c r="L18" s="56">
        <f>+B18/$B$30</f>
        <v>4.7224423146997874E-2</v>
      </c>
      <c r="M18" s="56">
        <f t="shared" si="2"/>
        <v>4.635926137180623E-2</v>
      </c>
      <c r="N18" s="56">
        <f t="shared" si="3"/>
        <v>5.9373916376738362E-2</v>
      </c>
      <c r="O18" s="56">
        <f t="shared" si="4"/>
        <v>4.8479449467821061E-2</v>
      </c>
      <c r="P18" s="56">
        <f t="shared" si="5"/>
        <v>6.2638379570739353E-2</v>
      </c>
      <c r="Q18" s="56">
        <f t="shared" si="6"/>
        <v>3.7409143762969513E-2</v>
      </c>
      <c r="R18" s="56">
        <f t="shared" si="7"/>
        <v>6.1857499517382807E-2</v>
      </c>
      <c r="S18" s="56">
        <f t="shared" si="8"/>
        <v>4.7778269165319819E-2</v>
      </c>
      <c r="T18" s="56">
        <f t="shared" si="9"/>
        <v>6.9678240695437488E-2</v>
      </c>
      <c r="U18" s="57">
        <f t="shared" si="10"/>
        <v>5.3422064786134718E-2</v>
      </c>
      <c r="V18" s="39" t="s">
        <v>418</v>
      </c>
      <c r="W18" s="56">
        <f t="shared" si="11"/>
        <v>-9.2058687241747261E-4</v>
      </c>
      <c r="X18" s="56">
        <f t="shared" si="12"/>
        <v>0.32277498419868711</v>
      </c>
      <c r="Y18" s="56">
        <f t="shared" si="13"/>
        <v>-0.1899218792863463</v>
      </c>
      <c r="Z18" s="56">
        <f t="shared" si="14"/>
        <v>0.29908770234369886</v>
      </c>
      <c r="AA18" s="56">
        <f t="shared" si="15"/>
        <v>-0.4195775814282684</v>
      </c>
      <c r="AB18" s="56">
        <f t="shared" si="16"/>
        <v>0.6752673154870461</v>
      </c>
      <c r="AC18" s="56">
        <f t="shared" si="17"/>
        <v>-0.15691497630032802</v>
      </c>
      <c r="AD18" s="56">
        <f t="shared" si="18"/>
        <v>0.48434036792224244</v>
      </c>
    </row>
    <row r="19" spans="1:30" s="6" customFormat="1">
      <c r="A19" s="9" t="s">
        <v>10</v>
      </c>
      <c r="B19" s="16">
        <v>5367.68</v>
      </c>
      <c r="C19" s="16">
        <v>3824.05</v>
      </c>
      <c r="D19" s="16">
        <v>5467.4</v>
      </c>
      <c r="E19" s="16">
        <v>4540.37</v>
      </c>
      <c r="F19" s="16">
        <v>6425.23</v>
      </c>
      <c r="G19" s="16">
        <v>5508.12</v>
      </c>
      <c r="H19" s="16">
        <v>7328.04</v>
      </c>
      <c r="I19" s="16">
        <v>6216.67</v>
      </c>
      <c r="J19" s="16">
        <v>8766.52</v>
      </c>
      <c r="K19" s="26" t="s">
        <v>351</v>
      </c>
      <c r="L19" s="56">
        <f t="shared" si="1"/>
        <v>1.9306321503154351E-3</v>
      </c>
      <c r="M19" s="56">
        <f t="shared" si="2"/>
        <v>1.3514697065629374E-3</v>
      </c>
      <c r="N19" s="56">
        <f t="shared" si="3"/>
        <v>1.8708407335975969E-3</v>
      </c>
      <c r="O19" s="56">
        <f t="shared" si="4"/>
        <v>1.5659658775905244E-3</v>
      </c>
      <c r="P19" s="56">
        <f t="shared" si="5"/>
        <v>2.2040634401634196E-3</v>
      </c>
      <c r="Q19" s="56">
        <f t="shared" si="6"/>
        <v>1.9441594508085218E-3</v>
      </c>
      <c r="R19" s="56">
        <f t="shared" si="7"/>
        <v>2.5529763744647402E-3</v>
      </c>
      <c r="S19" s="56">
        <f t="shared" si="8"/>
        <v>1.9841909136448354E-3</v>
      </c>
      <c r="T19" s="56">
        <f t="shared" si="9"/>
        <v>2.7490721326502219E-3</v>
      </c>
      <c r="U19" s="57">
        <f t="shared" si="10"/>
        <v>2.0170411977553592E-3</v>
      </c>
      <c r="V19" s="39" t="s">
        <v>419</v>
      </c>
      <c r="W19" s="56">
        <f t="shared" si="11"/>
        <v>-0.28757861869560031</v>
      </c>
      <c r="X19" s="56">
        <f t="shared" si="11"/>
        <v>0.42974071991736484</v>
      </c>
      <c r="Y19" s="56">
        <f t="shared" si="11"/>
        <v>-0.16955591323115193</v>
      </c>
      <c r="Z19" s="56">
        <f t="shared" si="11"/>
        <v>0.4151335684096229</v>
      </c>
      <c r="AA19" s="56">
        <f t="shared" si="11"/>
        <v>-0.1427357464246416</v>
      </c>
      <c r="AB19" s="56">
        <f t="shared" si="11"/>
        <v>0.33040674495109035</v>
      </c>
      <c r="AC19" s="56">
        <f t="shared" si="11"/>
        <v>-0.15165992543708817</v>
      </c>
      <c r="AD19" s="56">
        <f t="shared" si="11"/>
        <v>0.4101633189472822</v>
      </c>
    </row>
    <row r="20" spans="1:30" s="6" customFormat="1">
      <c r="A20" s="3" t="s">
        <v>11</v>
      </c>
      <c r="B20" s="123">
        <v>6737.26</v>
      </c>
      <c r="C20" s="123">
        <v>769.63</v>
      </c>
      <c r="D20" s="123">
        <v>3902.76</v>
      </c>
      <c r="E20" s="123">
        <v>774.41</v>
      </c>
      <c r="F20" s="123">
        <v>4601.8900000000003</v>
      </c>
      <c r="G20" s="123">
        <v>794.77</v>
      </c>
      <c r="H20" s="123">
        <v>4631.8500000000004</v>
      </c>
      <c r="I20" s="123">
        <v>775.07</v>
      </c>
      <c r="J20" s="123">
        <v>4239.53</v>
      </c>
      <c r="K20" s="26" t="s">
        <v>352</v>
      </c>
      <c r="L20" s="56">
        <f t="shared" si="1"/>
        <v>2.4232388594391187E-3</v>
      </c>
      <c r="M20" s="56">
        <f t="shared" si="2"/>
        <v>2.7199739288503901E-4</v>
      </c>
      <c r="N20" s="56">
        <f t="shared" si="3"/>
        <v>1.3354505581181838E-3</v>
      </c>
      <c r="O20" s="56">
        <f t="shared" si="4"/>
        <v>2.670926896409055E-4</v>
      </c>
      <c r="P20" s="56">
        <f t="shared" si="5"/>
        <v>1.5785983544018877E-3</v>
      </c>
      <c r="Q20" s="56">
        <f t="shared" si="6"/>
        <v>2.8052395494634989E-4</v>
      </c>
      <c r="R20" s="56">
        <f t="shared" si="7"/>
        <v>1.6136652665739418E-3</v>
      </c>
      <c r="S20" s="56">
        <f t="shared" si="8"/>
        <v>2.473811303219734E-4</v>
      </c>
      <c r="T20" s="56">
        <f t="shared" si="9"/>
        <v>1.3294641178637127E-3</v>
      </c>
      <c r="U20" s="57">
        <f t="shared" si="10"/>
        <v>1.0386013693545681E-3</v>
      </c>
      <c r="V20" s="39" t="s">
        <v>420</v>
      </c>
      <c r="W20" s="56">
        <f t="shared" si="11"/>
        <v>-0.88576513300659321</v>
      </c>
      <c r="X20" s="56">
        <f t="shared" si="11"/>
        <v>4.0709561737458264</v>
      </c>
      <c r="Y20" s="56">
        <f t="shared" si="11"/>
        <v>-0.8015737580583997</v>
      </c>
      <c r="Z20" s="56">
        <f t="shared" si="11"/>
        <v>4.9424465076638997</v>
      </c>
      <c r="AA20" s="56">
        <f t="shared" si="11"/>
        <v>-0.82729487232419729</v>
      </c>
      <c r="AB20" s="56">
        <f t="shared" si="11"/>
        <v>4.8279124778237739</v>
      </c>
      <c r="AC20" s="56">
        <f t="shared" si="11"/>
        <v>-0.83266513380182861</v>
      </c>
      <c r="AD20" s="56">
        <f t="shared" si="11"/>
        <v>4.4698672377978754</v>
      </c>
    </row>
    <row r="21" spans="1:30" s="6" customFormat="1">
      <c r="A21" s="9" t="s">
        <v>229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26" t="s">
        <v>353</v>
      </c>
      <c r="L21" s="56">
        <f t="shared" si="1"/>
        <v>0</v>
      </c>
      <c r="M21" s="56">
        <f t="shared" si="2"/>
        <v>0</v>
      </c>
      <c r="N21" s="56">
        <f t="shared" si="3"/>
        <v>0</v>
      </c>
      <c r="O21" s="56">
        <f t="shared" si="4"/>
        <v>0</v>
      </c>
      <c r="P21" s="56">
        <f t="shared" si="5"/>
        <v>0</v>
      </c>
      <c r="Q21" s="56">
        <f t="shared" si="6"/>
        <v>0</v>
      </c>
      <c r="R21" s="56">
        <f t="shared" si="7"/>
        <v>0</v>
      </c>
      <c r="S21" s="56">
        <f t="shared" si="8"/>
        <v>0</v>
      </c>
      <c r="T21" s="56">
        <f t="shared" si="9"/>
        <v>0</v>
      </c>
      <c r="U21" s="57">
        <f t="shared" si="10"/>
        <v>0</v>
      </c>
      <c r="V21" s="39" t="s">
        <v>421</v>
      </c>
      <c r="W21" s="56" t="e">
        <f t="shared" si="11"/>
        <v>#DIV/0!</v>
      </c>
      <c r="X21" s="56" t="e">
        <f t="shared" si="11"/>
        <v>#DIV/0!</v>
      </c>
      <c r="Y21" s="56" t="e">
        <f t="shared" si="11"/>
        <v>#DIV/0!</v>
      </c>
      <c r="Z21" s="56" t="e">
        <f t="shared" si="11"/>
        <v>#DIV/0!</v>
      </c>
      <c r="AA21" s="56" t="e">
        <f t="shared" si="11"/>
        <v>#DIV/0!</v>
      </c>
      <c r="AB21" s="56" t="e">
        <f t="shared" si="11"/>
        <v>#DIV/0!</v>
      </c>
      <c r="AC21" s="56" t="e">
        <f t="shared" si="11"/>
        <v>#DIV/0!</v>
      </c>
      <c r="AD21" s="56" t="e">
        <f t="shared" si="11"/>
        <v>#DIV/0!</v>
      </c>
    </row>
    <row r="22" spans="1:30" s="6" customFormat="1">
      <c r="A22" s="8" t="s">
        <v>12</v>
      </c>
      <c r="B22" s="122">
        <v>2623003.5099999998</v>
      </c>
      <c r="C22" s="122">
        <v>2665938.7200000002</v>
      </c>
      <c r="D22" s="122">
        <v>2714929.18</v>
      </c>
      <c r="E22" s="122">
        <v>2740469.75</v>
      </c>
      <c r="F22" s="122">
        <v>2709131.04</v>
      </c>
      <c r="G22" s="122">
        <v>2708259.64</v>
      </c>
      <c r="H22" s="122">
        <v>2669092.0499999998</v>
      </c>
      <c r="I22" s="122">
        <v>2970639.16</v>
      </c>
      <c r="J22" s="122">
        <v>2938723.49</v>
      </c>
      <c r="K22" s="26" t="s">
        <v>354</v>
      </c>
      <c r="L22" s="56">
        <f t="shared" si="1"/>
        <v>0.9434345763525831</v>
      </c>
      <c r="M22" s="56">
        <f t="shared" si="2"/>
        <v>0.94217790552769265</v>
      </c>
      <c r="N22" s="56">
        <f t="shared" si="3"/>
        <v>0.92899734769300268</v>
      </c>
      <c r="O22" s="56">
        <f t="shared" si="4"/>
        <v>0.94518334784809066</v>
      </c>
      <c r="P22" s="56">
        <f t="shared" si="5"/>
        <v>0.92932030135511157</v>
      </c>
      <c r="Q22" s="56">
        <f t="shared" si="6"/>
        <v>0.95591391878704257</v>
      </c>
      <c r="R22" s="56">
        <f t="shared" si="7"/>
        <v>0.9298705990853845</v>
      </c>
      <c r="S22" s="56">
        <f t="shared" si="8"/>
        <v>0.94814671343171275</v>
      </c>
      <c r="T22" s="56">
        <f t="shared" si="9"/>
        <v>0.92154730177123922</v>
      </c>
      <c r="U22" s="57">
        <f t="shared" si="10"/>
        <v>0.93828800131687329</v>
      </c>
      <c r="V22" s="39" t="s">
        <v>422</v>
      </c>
      <c r="W22" s="56">
        <f t="shared" si="11"/>
        <v>1.6368719994583669E-2</v>
      </c>
      <c r="X22" s="56">
        <f t="shared" si="11"/>
        <v>1.8376438900290948E-2</v>
      </c>
      <c r="Y22" s="56">
        <f t="shared" si="11"/>
        <v>9.407453493869733E-3</v>
      </c>
      <c r="Z22" s="56">
        <f t="shared" si="11"/>
        <v>-1.14355248767114E-2</v>
      </c>
      <c r="AA22" s="56">
        <f t="shared" si="11"/>
        <v>-3.2165295333952404E-4</v>
      </c>
      <c r="AB22" s="56">
        <f t="shared" si="11"/>
        <v>-1.4462272900836126E-2</v>
      </c>
      <c r="AC22" s="56">
        <f t="shared" si="11"/>
        <v>0.11297741117620896</v>
      </c>
      <c r="AD22" s="56">
        <f t="shared" si="11"/>
        <v>-1.0743704731879911E-2</v>
      </c>
    </row>
    <row r="23" spans="1:30" s="6" customFormat="1">
      <c r="A23" s="9" t="s">
        <v>3</v>
      </c>
      <c r="B23" s="16">
        <v>203185.95</v>
      </c>
      <c r="C23" s="16">
        <v>185198.27</v>
      </c>
      <c r="D23" s="16">
        <v>188716.97</v>
      </c>
      <c r="E23" s="16">
        <v>192926.94</v>
      </c>
      <c r="F23" s="16">
        <v>189053.73</v>
      </c>
      <c r="G23" s="16">
        <v>193142.25</v>
      </c>
      <c r="H23" s="16">
        <v>189952.6</v>
      </c>
      <c r="I23" s="16">
        <v>196120.7</v>
      </c>
      <c r="J23" s="16">
        <v>181505.02</v>
      </c>
      <c r="K23" s="26" t="s">
        <v>355</v>
      </c>
      <c r="L23" s="56">
        <f t="shared" si="1"/>
        <v>7.3081354991799893E-2</v>
      </c>
      <c r="M23" s="56">
        <f t="shared" si="2"/>
        <v>6.5451511254524294E-2</v>
      </c>
      <c r="N23" s="56">
        <f t="shared" si="3"/>
        <v>6.4575373046990472E-2</v>
      </c>
      <c r="O23" s="56">
        <f t="shared" si="4"/>
        <v>6.6540172917175136E-2</v>
      </c>
      <c r="P23" s="56">
        <f t="shared" si="5"/>
        <v>6.4851595121034791E-2</v>
      </c>
      <c r="Q23" s="56">
        <f t="shared" si="6"/>
        <v>6.8171958978366892E-2</v>
      </c>
      <c r="R23" s="56">
        <f t="shared" si="7"/>
        <v>6.6176562910157569E-2</v>
      </c>
      <c r="S23" s="56">
        <f t="shared" si="8"/>
        <v>6.2596359613372538E-2</v>
      </c>
      <c r="T23" s="56">
        <f t="shared" si="9"/>
        <v>5.691772703628363E-2</v>
      </c>
      <c r="U23" s="57">
        <f t="shared" si="10"/>
        <v>6.5373623985522794E-2</v>
      </c>
      <c r="V23" s="39" t="s">
        <v>423</v>
      </c>
      <c r="W23" s="56">
        <f t="shared" si="11"/>
        <v>-8.8528168409282348E-2</v>
      </c>
      <c r="X23" s="56">
        <f t="shared" si="11"/>
        <v>1.899963752361189E-2</v>
      </c>
      <c r="Y23" s="56">
        <f t="shared" si="11"/>
        <v>2.230838064006635E-2</v>
      </c>
      <c r="Z23" s="56">
        <f t="shared" si="11"/>
        <v>-2.0076045367225515E-2</v>
      </c>
      <c r="AA23" s="56">
        <f t="shared" si="11"/>
        <v>2.1626232923307009E-2</v>
      </c>
      <c r="AB23" s="56">
        <f t="shared" si="11"/>
        <v>-1.6514511972393398E-2</v>
      </c>
      <c r="AC23" s="56">
        <f t="shared" si="11"/>
        <v>3.2471785066379821E-2</v>
      </c>
      <c r="AD23" s="56">
        <f t="shared" si="11"/>
        <v>-7.4523902882255744E-2</v>
      </c>
    </row>
    <row r="24" spans="1:30" s="6" customFormat="1">
      <c r="A24" s="9" t="s">
        <v>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26" t="s">
        <v>356</v>
      </c>
      <c r="L24" s="56">
        <f t="shared" si="1"/>
        <v>0</v>
      </c>
      <c r="M24" s="56">
        <f t="shared" si="2"/>
        <v>0</v>
      </c>
      <c r="N24" s="56">
        <f t="shared" si="3"/>
        <v>0</v>
      </c>
      <c r="O24" s="56">
        <f t="shared" si="4"/>
        <v>0</v>
      </c>
      <c r="P24" s="56">
        <f t="shared" si="5"/>
        <v>0</v>
      </c>
      <c r="Q24" s="56">
        <f t="shared" si="6"/>
        <v>0</v>
      </c>
      <c r="R24" s="56">
        <f t="shared" si="7"/>
        <v>0</v>
      </c>
      <c r="S24" s="56">
        <f t="shared" si="8"/>
        <v>0</v>
      </c>
      <c r="T24" s="56">
        <f t="shared" si="9"/>
        <v>0</v>
      </c>
      <c r="U24" s="57">
        <f t="shared" si="10"/>
        <v>0</v>
      </c>
      <c r="V24" s="39" t="s">
        <v>424</v>
      </c>
      <c r="W24" s="56" t="e">
        <f t="shared" si="11"/>
        <v>#DIV/0!</v>
      </c>
      <c r="X24" s="56" t="e">
        <f t="shared" si="11"/>
        <v>#DIV/0!</v>
      </c>
      <c r="Y24" s="56" t="e">
        <f t="shared" si="11"/>
        <v>#DIV/0!</v>
      </c>
      <c r="Z24" s="56" t="e">
        <f t="shared" si="11"/>
        <v>#DIV/0!</v>
      </c>
      <c r="AA24" s="56" t="e">
        <f t="shared" si="11"/>
        <v>#DIV/0!</v>
      </c>
      <c r="AB24" s="56" t="e">
        <f t="shared" si="11"/>
        <v>#DIV/0!</v>
      </c>
      <c r="AC24" s="56" t="e">
        <f t="shared" si="11"/>
        <v>#DIV/0!</v>
      </c>
      <c r="AD24" s="56" t="e">
        <f t="shared" si="11"/>
        <v>#DIV/0!</v>
      </c>
    </row>
    <row r="25" spans="1:30" s="6" customFormat="1">
      <c r="A25" s="9" t="s">
        <v>9</v>
      </c>
      <c r="B25" s="16">
        <v>17840.53</v>
      </c>
      <c r="C25" s="16">
        <v>15427</v>
      </c>
      <c r="D25" s="16">
        <v>14259.43</v>
      </c>
      <c r="E25" s="16">
        <v>14228.1</v>
      </c>
      <c r="F25" s="16">
        <v>13471.8</v>
      </c>
      <c r="G25" s="16">
        <v>12059.94</v>
      </c>
      <c r="H25" s="16">
        <v>12098.85</v>
      </c>
      <c r="I25" s="16">
        <v>7665.41</v>
      </c>
      <c r="J25" s="16">
        <v>7086.43</v>
      </c>
      <c r="K25" s="26" t="s">
        <v>357</v>
      </c>
      <c r="L25" s="56">
        <f t="shared" si="1"/>
        <v>6.4168320012867805E-3</v>
      </c>
      <c r="M25" s="56">
        <f t="shared" si="2"/>
        <v>5.4521052714128822E-3</v>
      </c>
      <c r="N25" s="56">
        <f t="shared" si="3"/>
        <v>4.8793068884448888E-3</v>
      </c>
      <c r="O25" s="56">
        <f t="shared" si="4"/>
        <v>4.9072474496452368E-3</v>
      </c>
      <c r="P25" s="56">
        <f t="shared" si="5"/>
        <v>4.6212667644883621E-3</v>
      </c>
      <c r="Q25" s="56">
        <f t="shared" si="6"/>
        <v>4.2567057956587233E-3</v>
      </c>
      <c r="R25" s="56">
        <f t="shared" si="7"/>
        <v>4.2150531667666559E-3</v>
      </c>
      <c r="S25" s="56">
        <f t="shared" si="8"/>
        <v>2.4465890696083684E-3</v>
      </c>
      <c r="T25" s="56">
        <f t="shared" si="9"/>
        <v>2.2222167100487437E-3</v>
      </c>
      <c r="U25" s="57">
        <f t="shared" si="10"/>
        <v>4.3797025685956264E-3</v>
      </c>
      <c r="V25" s="39" t="s">
        <v>425</v>
      </c>
      <c r="W25" s="56">
        <f t="shared" si="11"/>
        <v>-0.1352835369801233</v>
      </c>
      <c r="X25" s="56">
        <f t="shared" si="11"/>
        <v>-7.56835418422247E-2</v>
      </c>
      <c r="Y25" s="56">
        <f t="shared" si="11"/>
        <v>-2.197142522527229E-3</v>
      </c>
      <c r="Z25" s="56">
        <f t="shared" si="11"/>
        <v>-5.3155375629915569E-2</v>
      </c>
      <c r="AA25" s="56">
        <f t="shared" si="11"/>
        <v>-0.10480114015944408</v>
      </c>
      <c r="AB25" s="56">
        <f t="shared" si="11"/>
        <v>3.2263842108666285E-3</v>
      </c>
      <c r="AC25" s="56">
        <f t="shared" si="11"/>
        <v>-0.36643482645044778</v>
      </c>
      <c r="AD25" s="56">
        <f t="shared" si="11"/>
        <v>-7.5531511034634735E-2</v>
      </c>
    </row>
    <row r="26" spans="1:30" s="6" customFormat="1">
      <c r="A26" s="9" t="s">
        <v>13</v>
      </c>
      <c r="B26" s="16">
        <v>1575765.61</v>
      </c>
      <c r="C26" s="16">
        <v>1591614.17</v>
      </c>
      <c r="D26" s="16">
        <v>1636212.63</v>
      </c>
      <c r="E26" s="16">
        <v>1665995.14</v>
      </c>
      <c r="F26" s="16">
        <v>1634159.39</v>
      </c>
      <c r="G26" s="16">
        <v>1640936.74</v>
      </c>
      <c r="H26" s="16">
        <v>1617034.92</v>
      </c>
      <c r="I26" s="16">
        <v>1737698.51</v>
      </c>
      <c r="J26" s="16">
        <v>1736524.42</v>
      </c>
      <c r="K26" s="26" t="s">
        <v>358</v>
      </c>
      <c r="L26" s="56">
        <f t="shared" si="1"/>
        <v>0.56676697344614679</v>
      </c>
      <c r="M26" s="56">
        <f t="shared" si="2"/>
        <v>0.56249743996320989</v>
      </c>
      <c r="N26" s="56">
        <f t="shared" si="3"/>
        <v>0.55988097396035652</v>
      </c>
      <c r="O26" s="56">
        <f t="shared" si="4"/>
        <v>0.57459888543701254</v>
      </c>
      <c r="P26" s="56">
        <f t="shared" si="5"/>
        <v>0.56056996666247827</v>
      </c>
      <c r="Q26" s="56">
        <f t="shared" si="6"/>
        <v>0.57918902842529318</v>
      </c>
      <c r="R26" s="56">
        <f t="shared" si="7"/>
        <v>0.56335008371194495</v>
      </c>
      <c r="S26" s="56">
        <f t="shared" si="8"/>
        <v>0.55462580355659363</v>
      </c>
      <c r="T26" s="56">
        <f t="shared" si="9"/>
        <v>0.54455255799206403</v>
      </c>
      <c r="U26" s="57">
        <f t="shared" si="10"/>
        <v>0.56289241257278888</v>
      </c>
      <c r="V26" s="39" t="s">
        <v>426</v>
      </c>
      <c r="W26" s="56">
        <f t="shared" si="11"/>
        <v>1.0057688719326663E-2</v>
      </c>
      <c r="X26" s="56">
        <f t="shared" si="11"/>
        <v>2.8020899059977511E-2</v>
      </c>
      <c r="Y26" s="56">
        <f t="shared" si="11"/>
        <v>1.8202102498133144E-2</v>
      </c>
      <c r="Z26" s="56">
        <f t="shared" si="11"/>
        <v>-1.9109149382032453E-2</v>
      </c>
      <c r="AA26" s="56">
        <f t="shared" si="11"/>
        <v>4.1473004662049284E-3</v>
      </c>
      <c r="AB26" s="56">
        <f t="shared" si="11"/>
        <v>-1.4565960659763233E-2</v>
      </c>
      <c r="AC26" s="56">
        <f t="shared" si="11"/>
        <v>7.462027474335553E-2</v>
      </c>
      <c r="AD26" s="56">
        <f t="shared" si="11"/>
        <v>-6.7565805762248576E-4</v>
      </c>
    </row>
    <row r="27" spans="1:30" s="6" customFormat="1">
      <c r="A27" s="9" t="s">
        <v>14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26" t="s">
        <v>359</v>
      </c>
      <c r="L27" s="56">
        <f t="shared" si="1"/>
        <v>0</v>
      </c>
      <c r="M27" s="56">
        <f t="shared" si="2"/>
        <v>0</v>
      </c>
      <c r="N27" s="56">
        <f t="shared" si="3"/>
        <v>0</v>
      </c>
      <c r="O27" s="56">
        <f t="shared" si="4"/>
        <v>0</v>
      </c>
      <c r="P27" s="56">
        <f t="shared" si="5"/>
        <v>0</v>
      </c>
      <c r="Q27" s="56">
        <f t="shared" si="6"/>
        <v>0</v>
      </c>
      <c r="R27" s="56">
        <f t="shared" si="7"/>
        <v>0</v>
      </c>
      <c r="S27" s="56">
        <f t="shared" si="8"/>
        <v>0</v>
      </c>
      <c r="T27" s="56">
        <f t="shared" si="9"/>
        <v>0</v>
      </c>
      <c r="U27" s="57">
        <f t="shared" si="10"/>
        <v>0</v>
      </c>
      <c r="V27" s="39" t="s">
        <v>427</v>
      </c>
      <c r="W27" s="56" t="e">
        <f t="shared" si="11"/>
        <v>#DIV/0!</v>
      </c>
      <c r="X27" s="56" t="e">
        <f t="shared" si="11"/>
        <v>#DIV/0!</v>
      </c>
      <c r="Y27" s="56" t="e">
        <f t="shared" si="11"/>
        <v>#DIV/0!</v>
      </c>
      <c r="Z27" s="56" t="e">
        <f t="shared" si="11"/>
        <v>#DIV/0!</v>
      </c>
      <c r="AA27" s="56" t="e">
        <f t="shared" si="11"/>
        <v>#DIV/0!</v>
      </c>
      <c r="AB27" s="56" t="e">
        <f t="shared" si="11"/>
        <v>#DIV/0!</v>
      </c>
      <c r="AC27" s="56" t="e">
        <f t="shared" si="11"/>
        <v>#DIV/0!</v>
      </c>
      <c r="AD27" s="56" t="e">
        <f t="shared" si="11"/>
        <v>#DIV/0!</v>
      </c>
    </row>
    <row r="28" spans="1:30" s="6" customFormat="1">
      <c r="A28" s="9" t="s">
        <v>15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26" t="s">
        <v>360</v>
      </c>
      <c r="L28" s="56">
        <f t="shared" si="1"/>
        <v>0</v>
      </c>
      <c r="M28" s="56">
        <f t="shared" si="2"/>
        <v>0</v>
      </c>
      <c r="N28" s="56">
        <f t="shared" si="3"/>
        <v>0</v>
      </c>
      <c r="O28" s="56">
        <f t="shared" si="4"/>
        <v>0</v>
      </c>
      <c r="P28" s="56">
        <f t="shared" si="5"/>
        <v>0</v>
      </c>
      <c r="Q28" s="56">
        <f t="shared" si="6"/>
        <v>0</v>
      </c>
      <c r="R28" s="56">
        <f t="shared" si="7"/>
        <v>0</v>
      </c>
      <c r="S28" s="56">
        <f t="shared" si="8"/>
        <v>0</v>
      </c>
      <c r="T28" s="56">
        <f t="shared" si="9"/>
        <v>0</v>
      </c>
      <c r="U28" s="57">
        <f t="shared" si="10"/>
        <v>0</v>
      </c>
      <c r="V28" s="39" t="s">
        <v>428</v>
      </c>
      <c r="W28" s="56" t="e">
        <f t="shared" si="11"/>
        <v>#DIV/0!</v>
      </c>
      <c r="X28" s="56" t="e">
        <f t="shared" si="11"/>
        <v>#DIV/0!</v>
      </c>
      <c r="Y28" s="56" t="e">
        <f t="shared" si="11"/>
        <v>#DIV/0!</v>
      </c>
      <c r="Z28" s="56" t="e">
        <f t="shared" si="11"/>
        <v>#DIV/0!</v>
      </c>
      <c r="AA28" s="56" t="e">
        <f t="shared" si="11"/>
        <v>#DIV/0!</v>
      </c>
      <c r="AB28" s="56" t="e">
        <f t="shared" si="11"/>
        <v>#DIV/0!</v>
      </c>
      <c r="AC28" s="56" t="e">
        <f t="shared" si="11"/>
        <v>#DIV/0!</v>
      </c>
      <c r="AD28" s="56" t="e">
        <f t="shared" si="11"/>
        <v>#DIV/0!</v>
      </c>
    </row>
    <row r="29" spans="1:30" s="6" customFormat="1">
      <c r="A29" s="9" t="s">
        <v>11</v>
      </c>
      <c r="B29" s="16">
        <v>826211.4</v>
      </c>
      <c r="C29" s="16">
        <v>873699.26</v>
      </c>
      <c r="D29" s="16">
        <v>875740.14</v>
      </c>
      <c r="E29" s="16">
        <v>867319.54</v>
      </c>
      <c r="F29" s="16">
        <v>872446.11</v>
      </c>
      <c r="G29" s="16">
        <v>862120.7</v>
      </c>
      <c r="H29" s="16">
        <v>850005.67</v>
      </c>
      <c r="I29" s="16">
        <v>1029154.52</v>
      </c>
      <c r="J29" s="16">
        <v>1013607.61</v>
      </c>
      <c r="K29" s="26" t="s">
        <v>361</v>
      </c>
      <c r="L29" s="56">
        <f t="shared" si="1"/>
        <v>0.29716940871980557</v>
      </c>
      <c r="M29" s="56">
        <f t="shared" si="2"/>
        <v>0.3087768419702816</v>
      </c>
      <c r="N29" s="56">
        <f t="shared" si="3"/>
        <v>0.29966169037540008</v>
      </c>
      <c r="O29" s="56">
        <f t="shared" si="4"/>
        <v>0.29913703169730882</v>
      </c>
      <c r="P29" s="56">
        <f t="shared" si="5"/>
        <v>0.29927746937678396</v>
      </c>
      <c r="Q29" s="56">
        <f t="shared" si="6"/>
        <v>0.30429622205809936</v>
      </c>
      <c r="R29" s="56">
        <f t="shared" si="7"/>
        <v>0.29612889581266921</v>
      </c>
      <c r="S29" s="56">
        <f t="shared" si="8"/>
        <v>0.32847795480868563</v>
      </c>
      <c r="T29" s="56">
        <f t="shared" si="9"/>
        <v>0.31785479689696644</v>
      </c>
      <c r="U29" s="57">
        <f t="shared" si="10"/>
        <v>0.30564225685733343</v>
      </c>
      <c r="V29" s="39" t="s">
        <v>429</v>
      </c>
      <c r="W29" s="56">
        <f t="shared" si="11"/>
        <v>5.747664580759837E-2</v>
      </c>
      <c r="X29" s="56">
        <f t="shared" si="11"/>
        <v>2.3359067512545018E-3</v>
      </c>
      <c r="Y29" s="56">
        <f t="shared" si="11"/>
        <v>-9.6154094295597403E-3</v>
      </c>
      <c r="Z29" s="56">
        <f t="shared" si="11"/>
        <v>5.9108203650064528E-3</v>
      </c>
      <c r="AA29" s="56">
        <f t="shared" si="11"/>
        <v>-1.1835011792304284E-2</v>
      </c>
      <c r="AB29" s="56">
        <f t="shared" si="11"/>
        <v>-1.4052591475880227E-2</v>
      </c>
      <c r="AC29" s="56">
        <f t="shared" si="11"/>
        <v>0.21076194703501216</v>
      </c>
      <c r="AD29" s="56">
        <f t="shared" si="11"/>
        <v>-1.5106487604990559E-2</v>
      </c>
    </row>
    <row r="30" spans="1:30" s="6" customFormat="1">
      <c r="A30" s="8" t="s">
        <v>16</v>
      </c>
      <c r="B30" s="122">
        <v>2780270.7</v>
      </c>
      <c r="C30" s="122">
        <v>2829549.18</v>
      </c>
      <c r="D30" s="122">
        <v>2922429.42</v>
      </c>
      <c r="E30" s="122">
        <v>2899405.45</v>
      </c>
      <c r="F30" s="122">
        <v>2915174.71</v>
      </c>
      <c r="G30" s="122">
        <v>2833162.68</v>
      </c>
      <c r="H30" s="122">
        <v>2870390.84</v>
      </c>
      <c r="I30" s="122">
        <v>3133100.73</v>
      </c>
      <c r="J30" s="122">
        <v>3188901.41</v>
      </c>
      <c r="K30" s="26" t="s">
        <v>362</v>
      </c>
      <c r="L30" s="56">
        <f t="shared" si="1"/>
        <v>1</v>
      </c>
      <c r="M30" s="56">
        <f t="shared" si="2"/>
        <v>1</v>
      </c>
      <c r="N30" s="56">
        <f t="shared" si="3"/>
        <v>1</v>
      </c>
      <c r="O30" s="56">
        <f t="shared" si="4"/>
        <v>1</v>
      </c>
      <c r="P30" s="56">
        <f t="shared" si="5"/>
        <v>1</v>
      </c>
      <c r="Q30" s="56">
        <f t="shared" si="6"/>
        <v>1</v>
      </c>
      <c r="R30" s="56">
        <f t="shared" si="7"/>
        <v>1</v>
      </c>
      <c r="S30" s="56">
        <f t="shared" si="8"/>
        <v>1</v>
      </c>
      <c r="T30" s="56">
        <f t="shared" si="9"/>
        <v>1</v>
      </c>
      <c r="U30" s="57">
        <f t="shared" si="10"/>
        <v>1</v>
      </c>
      <c r="V30" s="39" t="s">
        <v>430</v>
      </c>
      <c r="W30" s="56">
        <f t="shared" si="11"/>
        <v>1.7724346050188577E-2</v>
      </c>
      <c r="X30" s="56">
        <f t="shared" si="11"/>
        <v>3.2825101841841731E-2</v>
      </c>
      <c r="Y30" s="56">
        <f t="shared" si="11"/>
        <v>-7.8783664859217728E-3</v>
      </c>
      <c r="Z30" s="56">
        <f t="shared" si="11"/>
        <v>5.4387909079773866E-3</v>
      </c>
      <c r="AA30" s="56">
        <f t="shared" si="11"/>
        <v>-2.8132801001144681E-2</v>
      </c>
      <c r="AB30" s="56">
        <f t="shared" si="11"/>
        <v>1.3140142026718982E-2</v>
      </c>
      <c r="AC30" s="56">
        <f t="shared" si="11"/>
        <v>9.1524083180254401E-2</v>
      </c>
      <c r="AD30" s="56">
        <f t="shared" si="11"/>
        <v>1.781004979051537E-2</v>
      </c>
    </row>
    <row r="31" spans="1:30" s="6" customFormat="1">
      <c r="A31" s="10" t="s">
        <v>18</v>
      </c>
      <c r="B31" s="121">
        <v>156180.76999999999</v>
      </c>
      <c r="C31" s="121">
        <v>213765.07</v>
      </c>
      <c r="D31" s="121">
        <v>304710.75</v>
      </c>
      <c r="E31" s="121">
        <v>263471.78000000003</v>
      </c>
      <c r="F31" s="121">
        <v>298238.61</v>
      </c>
      <c r="G31" s="121">
        <v>229361.2</v>
      </c>
      <c r="H31" s="121">
        <v>260479.58</v>
      </c>
      <c r="I31" s="121">
        <v>320941.24</v>
      </c>
      <c r="J31" s="121">
        <v>263548.81</v>
      </c>
      <c r="K31" s="26" t="s">
        <v>363</v>
      </c>
      <c r="L31" s="58">
        <f>+B31/$B$30</f>
        <v>5.6174663136219063E-2</v>
      </c>
      <c r="M31" s="58">
        <f>+C31/$C$30</f>
        <v>7.5547395150770982E-2</v>
      </c>
      <c r="N31" s="58">
        <f>+D31/$D$30</f>
        <v>0.10426624777134909</v>
      </c>
      <c r="O31" s="58">
        <f>+E31/$E$30</f>
        <v>9.0870968046224784E-2</v>
      </c>
      <c r="P31" s="58">
        <f>+F31/$F$30</f>
        <v>0.10230556987783418</v>
      </c>
      <c r="Q31" s="58">
        <f>+G31/$G$30</f>
        <v>8.0955887785448308E-2</v>
      </c>
      <c r="R31" s="58">
        <f>+H31/$H$30</f>
        <v>9.0747077495551096E-2</v>
      </c>
      <c r="S31" s="58">
        <f>+I31/$I$30</f>
        <v>0.10243565964123981</v>
      </c>
      <c r="T31" s="58">
        <f>+J31/$J$30</f>
        <v>8.2645643786146403E-2</v>
      </c>
      <c r="U31" s="57">
        <f t="shared" si="10"/>
        <v>8.7327679187864854E-2</v>
      </c>
      <c r="V31" s="39" t="s">
        <v>431</v>
      </c>
      <c r="W31" s="58">
        <f>+((C31/B31)-1)</f>
        <v>0.36870288192329959</v>
      </c>
      <c r="X31" s="58">
        <f t="shared" si="11"/>
        <v>0.42544687024872685</v>
      </c>
      <c r="Y31" s="58">
        <f t="shared" si="11"/>
        <v>-0.13533808702187233</v>
      </c>
      <c r="Z31" s="58">
        <f t="shared" si="11"/>
        <v>0.13195656096451747</v>
      </c>
      <c r="AA31" s="58">
        <f t="shared" si="11"/>
        <v>-0.23094732771186122</v>
      </c>
      <c r="AB31" s="58">
        <f t="shared" si="11"/>
        <v>0.13567412448138549</v>
      </c>
      <c r="AC31" s="58">
        <f t="shared" si="11"/>
        <v>0.23211669797686252</v>
      </c>
      <c r="AD31" s="58">
        <f t="shared" si="11"/>
        <v>-0.17882535133222521</v>
      </c>
    </row>
    <row r="32" spans="1:30" s="6" customFormat="1">
      <c r="A32" s="9" t="s">
        <v>19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26" t="s">
        <v>364</v>
      </c>
      <c r="L32" s="58">
        <f t="shared" ref="L32:L54" si="19">+B32/$B$30</f>
        <v>0</v>
      </c>
      <c r="M32" s="58">
        <f t="shared" ref="M32:M54" si="20">+C32/$C$30</f>
        <v>0</v>
      </c>
      <c r="N32" s="58">
        <f t="shared" ref="N32:N54" si="21">+D32/$D$30</f>
        <v>0</v>
      </c>
      <c r="O32" s="58">
        <f t="shared" ref="O32:O54" si="22">+E32/$E$30</f>
        <v>0</v>
      </c>
      <c r="P32" s="58">
        <f t="shared" ref="P32:P54" si="23">+F32/$F$30</f>
        <v>0</v>
      </c>
      <c r="Q32" s="58">
        <f t="shared" ref="Q32:Q54" si="24">+G32/$G$30</f>
        <v>0</v>
      </c>
      <c r="R32" s="58">
        <f t="shared" ref="R32:R54" si="25">+H32/$H$30</f>
        <v>0</v>
      </c>
      <c r="S32" s="58">
        <f t="shared" ref="S32:S54" si="26">+I32/$I$30</f>
        <v>0</v>
      </c>
      <c r="T32" s="58">
        <f t="shared" ref="T32:T54" si="27">+J32/$J$30</f>
        <v>0</v>
      </c>
      <c r="U32" s="57">
        <f t="shared" si="10"/>
        <v>0</v>
      </c>
      <c r="V32" s="39" t="s">
        <v>432</v>
      </c>
      <c r="W32" s="58" t="e">
        <f t="shared" ref="W32:W54" si="28">+((C32/B32)-1)</f>
        <v>#DIV/0!</v>
      </c>
      <c r="X32" s="58" t="e">
        <f t="shared" si="11"/>
        <v>#DIV/0!</v>
      </c>
      <c r="Y32" s="58" t="e">
        <f t="shared" si="11"/>
        <v>#DIV/0!</v>
      </c>
      <c r="Z32" s="58" t="e">
        <f t="shared" si="11"/>
        <v>#DIV/0!</v>
      </c>
      <c r="AA32" s="58" t="e">
        <f t="shared" si="11"/>
        <v>#DIV/0!</v>
      </c>
      <c r="AB32" s="58" t="e">
        <f t="shared" si="11"/>
        <v>#DIV/0!</v>
      </c>
      <c r="AC32" s="58" t="e">
        <f t="shared" si="11"/>
        <v>#DIV/0!</v>
      </c>
      <c r="AD32" s="58" t="e">
        <f t="shared" ref="AD32:AD69" si="29">+((J32/I32)-1)</f>
        <v>#DIV/0!</v>
      </c>
    </row>
    <row r="33" spans="1:30" s="6" customFormat="1">
      <c r="A33" s="9" t="s">
        <v>20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26" t="s">
        <v>365</v>
      </c>
      <c r="L33" s="58">
        <f t="shared" si="19"/>
        <v>0</v>
      </c>
      <c r="M33" s="58">
        <f t="shared" si="20"/>
        <v>0</v>
      </c>
      <c r="N33" s="58">
        <f t="shared" si="21"/>
        <v>0</v>
      </c>
      <c r="O33" s="58">
        <f t="shared" si="22"/>
        <v>0</v>
      </c>
      <c r="P33" s="58">
        <f t="shared" si="23"/>
        <v>0</v>
      </c>
      <c r="Q33" s="58">
        <f t="shared" si="24"/>
        <v>0</v>
      </c>
      <c r="R33" s="58">
        <f t="shared" si="25"/>
        <v>0</v>
      </c>
      <c r="S33" s="58">
        <f t="shared" si="26"/>
        <v>0</v>
      </c>
      <c r="T33" s="58">
        <f t="shared" si="27"/>
        <v>0</v>
      </c>
      <c r="U33" s="57">
        <f t="shared" si="10"/>
        <v>0</v>
      </c>
      <c r="V33" s="39" t="s">
        <v>433</v>
      </c>
      <c r="W33" s="58" t="e">
        <f t="shared" si="28"/>
        <v>#DIV/0!</v>
      </c>
      <c r="X33" s="58" t="e">
        <f t="shared" si="11"/>
        <v>#DIV/0!</v>
      </c>
      <c r="Y33" s="58" t="e">
        <f t="shared" si="11"/>
        <v>#DIV/0!</v>
      </c>
      <c r="Z33" s="58" t="e">
        <f t="shared" si="11"/>
        <v>#DIV/0!</v>
      </c>
      <c r="AA33" s="58" t="e">
        <f t="shared" si="11"/>
        <v>#DIV/0!</v>
      </c>
      <c r="AB33" s="58" t="e">
        <f t="shared" si="11"/>
        <v>#DIV/0!</v>
      </c>
      <c r="AC33" s="58" t="e">
        <f t="shared" si="11"/>
        <v>#DIV/0!</v>
      </c>
      <c r="AD33" s="58" t="e">
        <f t="shared" si="29"/>
        <v>#DIV/0!</v>
      </c>
    </row>
    <row r="34" spans="1:30" s="6" customFormat="1">
      <c r="A34" s="9" t="s">
        <v>21</v>
      </c>
      <c r="B34" s="16">
        <v>43018.19</v>
      </c>
      <c r="C34" s="16">
        <v>20714.2</v>
      </c>
      <c r="D34" s="16">
        <v>67617.95</v>
      </c>
      <c r="E34" s="16">
        <v>74118.559999999998</v>
      </c>
      <c r="F34" s="16">
        <v>152875.56</v>
      </c>
      <c r="G34" s="16">
        <v>118177.44</v>
      </c>
      <c r="H34" s="16">
        <v>158759.88</v>
      </c>
      <c r="I34" s="16">
        <v>228248.92</v>
      </c>
      <c r="J34" s="16">
        <v>135438.76</v>
      </c>
      <c r="K34" s="26" t="s">
        <v>366</v>
      </c>
      <c r="L34" s="58">
        <f t="shared" si="19"/>
        <v>1.5472662428158524E-2</v>
      </c>
      <c r="M34" s="58">
        <f t="shared" si="20"/>
        <v>7.3206714859078712E-3</v>
      </c>
      <c r="N34" s="58">
        <f t="shared" si="21"/>
        <v>2.3137581882131476E-2</v>
      </c>
      <c r="O34" s="58">
        <f t="shared" si="22"/>
        <v>2.5563365068517752E-2</v>
      </c>
      <c r="P34" s="58">
        <f t="shared" si="23"/>
        <v>5.2441302909080188E-2</v>
      </c>
      <c r="Q34" s="58">
        <f t="shared" si="24"/>
        <v>4.1712197056047624E-2</v>
      </c>
      <c r="R34" s="58">
        <f t="shared" si="25"/>
        <v>5.5309499245754283E-2</v>
      </c>
      <c r="S34" s="58">
        <f t="shared" si="26"/>
        <v>7.2850808087488464E-2</v>
      </c>
      <c r="T34" s="58">
        <f t="shared" si="27"/>
        <v>4.2471918252248511E-2</v>
      </c>
      <c r="U34" s="57">
        <f t="shared" si="10"/>
        <v>3.736444515725941E-2</v>
      </c>
      <c r="V34" s="39" t="s">
        <v>434</v>
      </c>
      <c r="W34" s="58">
        <f t="shared" si="28"/>
        <v>-0.51847811356079831</v>
      </c>
      <c r="X34" s="58">
        <f t="shared" si="11"/>
        <v>2.2643283351517316</v>
      </c>
      <c r="Y34" s="58">
        <f t="shared" si="11"/>
        <v>9.6137342229393186E-2</v>
      </c>
      <c r="Z34" s="58">
        <f t="shared" si="11"/>
        <v>1.0625813561407562</v>
      </c>
      <c r="AA34" s="58">
        <f t="shared" si="11"/>
        <v>-0.22696970006193273</v>
      </c>
      <c r="AB34" s="58">
        <f t="shared" si="11"/>
        <v>0.34340259866857847</v>
      </c>
      <c r="AC34" s="58">
        <f t="shared" si="11"/>
        <v>0.4376989954892887</v>
      </c>
      <c r="AD34" s="58">
        <f t="shared" si="29"/>
        <v>-0.40661817808382184</v>
      </c>
    </row>
    <row r="35" spans="1:30" s="6" customFormat="1">
      <c r="A35" s="9" t="s">
        <v>285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26" t="s">
        <v>367</v>
      </c>
      <c r="L35" s="58">
        <f t="shared" si="19"/>
        <v>0</v>
      </c>
      <c r="M35" s="58">
        <f t="shared" si="20"/>
        <v>0</v>
      </c>
      <c r="N35" s="58">
        <f t="shared" si="21"/>
        <v>0</v>
      </c>
      <c r="O35" s="58">
        <f t="shared" si="22"/>
        <v>0</v>
      </c>
      <c r="P35" s="58">
        <f t="shared" si="23"/>
        <v>0</v>
      </c>
      <c r="Q35" s="58">
        <f t="shared" si="24"/>
        <v>0</v>
      </c>
      <c r="R35" s="58">
        <f t="shared" si="25"/>
        <v>0</v>
      </c>
      <c r="S35" s="58">
        <f t="shared" si="26"/>
        <v>0</v>
      </c>
      <c r="T35" s="58">
        <f t="shared" si="27"/>
        <v>0</v>
      </c>
      <c r="U35" s="57">
        <f t="shared" si="10"/>
        <v>0</v>
      </c>
      <c r="V35" s="39" t="s">
        <v>435</v>
      </c>
      <c r="W35" s="58" t="e">
        <f t="shared" si="28"/>
        <v>#DIV/0!</v>
      </c>
      <c r="X35" s="58" t="e">
        <f t="shared" si="11"/>
        <v>#DIV/0!</v>
      </c>
      <c r="Y35" s="58" t="e">
        <f t="shared" si="11"/>
        <v>#DIV/0!</v>
      </c>
      <c r="Z35" s="58" t="e">
        <f t="shared" si="11"/>
        <v>#DIV/0!</v>
      </c>
      <c r="AA35" s="58" t="e">
        <f t="shared" si="11"/>
        <v>#DIV/0!</v>
      </c>
      <c r="AB35" s="58" t="e">
        <f t="shared" si="11"/>
        <v>#DIV/0!</v>
      </c>
      <c r="AC35" s="58" t="e">
        <f t="shared" si="11"/>
        <v>#DIV/0!</v>
      </c>
      <c r="AD35" s="58" t="e">
        <f t="shared" si="29"/>
        <v>#DIV/0!</v>
      </c>
    </row>
    <row r="36" spans="1:30" s="6" customFormat="1">
      <c r="A36" s="9" t="s">
        <v>286</v>
      </c>
      <c r="B36" s="16">
        <v>40573.589999999997</v>
      </c>
      <c r="C36" s="16">
        <v>18802</v>
      </c>
      <c r="D36" s="16">
        <v>66097.61</v>
      </c>
      <c r="E36" s="16">
        <v>72462.759999999995</v>
      </c>
      <c r="F36" s="16">
        <v>151126.54</v>
      </c>
      <c r="G36" s="16">
        <v>116900.14</v>
      </c>
      <c r="H36" s="16">
        <v>155897.54</v>
      </c>
      <c r="I36" s="16">
        <v>212425.18</v>
      </c>
      <c r="J36" s="16">
        <v>128800.58</v>
      </c>
      <c r="K36" s="26" t="s">
        <v>368</v>
      </c>
      <c r="L36" s="58">
        <f t="shared" si="19"/>
        <v>1.4593395527996607E-2</v>
      </c>
      <c r="M36" s="58">
        <f t="shared" si="20"/>
        <v>6.6448747853182742E-3</v>
      </c>
      <c r="N36" s="58">
        <f t="shared" si="21"/>
        <v>2.2617350327659925E-2</v>
      </c>
      <c r="O36" s="58">
        <f t="shared" si="22"/>
        <v>2.4992282469497321E-2</v>
      </c>
      <c r="P36" s="58">
        <f t="shared" si="23"/>
        <v>5.1841332007164675E-2</v>
      </c>
      <c r="Q36" s="58">
        <f t="shared" si="24"/>
        <v>4.1261358137048447E-2</v>
      </c>
      <c r="R36" s="58">
        <f t="shared" si="25"/>
        <v>5.431230403452654E-2</v>
      </c>
      <c r="S36" s="58">
        <f t="shared" si="26"/>
        <v>6.7800303375499832E-2</v>
      </c>
      <c r="T36" s="58">
        <f t="shared" si="27"/>
        <v>4.0390267192362023E-2</v>
      </c>
      <c r="U36" s="57">
        <f t="shared" si="10"/>
        <v>3.6050385317452624E-2</v>
      </c>
      <c r="V36" s="39" t="s">
        <v>436</v>
      </c>
      <c r="W36" s="58">
        <f t="shared" si="28"/>
        <v>-0.53659511026754103</v>
      </c>
      <c r="X36" s="58">
        <f t="shared" si="11"/>
        <v>2.5154563344325074</v>
      </c>
      <c r="Y36" s="58">
        <f t="shared" si="11"/>
        <v>9.6299245918271437E-2</v>
      </c>
      <c r="Z36" s="58">
        <f t="shared" si="11"/>
        <v>1.085575266523108</v>
      </c>
      <c r="AA36" s="58">
        <f t="shared" si="11"/>
        <v>-0.22647511151912836</v>
      </c>
      <c r="AB36" s="58">
        <f t="shared" si="11"/>
        <v>0.33359583658325831</v>
      </c>
      <c r="AC36" s="58">
        <f t="shared" si="11"/>
        <v>0.36259481708306618</v>
      </c>
      <c r="AD36" s="58">
        <f t="shared" si="29"/>
        <v>-0.39366613694289909</v>
      </c>
    </row>
    <row r="37" spans="1:30" s="6" customFormat="1">
      <c r="A37" s="9" t="s">
        <v>22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26" t="s">
        <v>369</v>
      </c>
      <c r="L37" s="58">
        <f t="shared" si="19"/>
        <v>0</v>
      </c>
      <c r="M37" s="58">
        <f t="shared" si="20"/>
        <v>0</v>
      </c>
      <c r="N37" s="58">
        <f t="shared" si="21"/>
        <v>0</v>
      </c>
      <c r="O37" s="58">
        <f t="shared" si="22"/>
        <v>0</v>
      </c>
      <c r="P37" s="58">
        <f t="shared" si="23"/>
        <v>0</v>
      </c>
      <c r="Q37" s="58">
        <f t="shared" si="24"/>
        <v>0</v>
      </c>
      <c r="R37" s="58">
        <f t="shared" si="25"/>
        <v>0</v>
      </c>
      <c r="S37" s="58">
        <f t="shared" si="26"/>
        <v>0</v>
      </c>
      <c r="T37" s="58">
        <f t="shared" si="27"/>
        <v>0</v>
      </c>
      <c r="U37" s="57">
        <f t="shared" si="10"/>
        <v>0</v>
      </c>
      <c r="V37" s="39" t="s">
        <v>437</v>
      </c>
      <c r="W37" s="58" t="e">
        <f t="shared" si="28"/>
        <v>#DIV/0!</v>
      </c>
      <c r="X37" s="58" t="e">
        <f t="shared" si="11"/>
        <v>#DIV/0!</v>
      </c>
      <c r="Y37" s="58" t="e">
        <f t="shared" si="11"/>
        <v>#DIV/0!</v>
      </c>
      <c r="Z37" s="58" t="e">
        <f t="shared" si="11"/>
        <v>#DIV/0!</v>
      </c>
      <c r="AA37" s="58" t="e">
        <f t="shared" si="11"/>
        <v>#DIV/0!</v>
      </c>
      <c r="AB37" s="58" t="e">
        <f t="shared" si="11"/>
        <v>#DIV/0!</v>
      </c>
      <c r="AC37" s="58" t="e">
        <f t="shared" si="11"/>
        <v>#DIV/0!</v>
      </c>
      <c r="AD37" s="58" t="e">
        <f t="shared" si="29"/>
        <v>#DIV/0!</v>
      </c>
    </row>
    <row r="38" spans="1:30" s="6" customFormat="1">
      <c r="A38" s="9" t="s">
        <v>23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9827.81</v>
      </c>
      <c r="J38" s="16">
        <v>4783.5</v>
      </c>
      <c r="K38" s="26" t="s">
        <v>370</v>
      </c>
      <c r="L38" s="58">
        <f t="shared" si="19"/>
        <v>0</v>
      </c>
      <c r="M38" s="58">
        <f t="shared" si="20"/>
        <v>0</v>
      </c>
      <c r="N38" s="58">
        <f t="shared" si="21"/>
        <v>0</v>
      </c>
      <c r="O38" s="58">
        <f t="shared" si="22"/>
        <v>0</v>
      </c>
      <c r="P38" s="58">
        <f t="shared" si="23"/>
        <v>0</v>
      </c>
      <c r="Q38" s="58">
        <f t="shared" si="24"/>
        <v>0</v>
      </c>
      <c r="R38" s="58">
        <f t="shared" si="25"/>
        <v>0</v>
      </c>
      <c r="S38" s="58">
        <f t="shared" si="26"/>
        <v>3.1367679646865359E-3</v>
      </c>
      <c r="T38" s="58">
        <f t="shared" si="27"/>
        <v>1.5000463749050177E-3</v>
      </c>
      <c r="U38" s="57">
        <f t="shared" si="10"/>
        <v>5.1520159328795041E-4</v>
      </c>
      <c r="V38" s="39" t="s">
        <v>438</v>
      </c>
      <c r="W38" s="58" t="e">
        <f t="shared" si="28"/>
        <v>#DIV/0!</v>
      </c>
      <c r="X38" s="58" t="e">
        <f t="shared" si="11"/>
        <v>#DIV/0!</v>
      </c>
      <c r="Y38" s="58" t="e">
        <f t="shared" si="11"/>
        <v>#DIV/0!</v>
      </c>
      <c r="Z38" s="58" t="e">
        <f t="shared" si="11"/>
        <v>#DIV/0!</v>
      </c>
      <c r="AA38" s="58" t="e">
        <f t="shared" si="11"/>
        <v>#DIV/0!</v>
      </c>
      <c r="AB38" s="58" t="e">
        <f t="shared" si="11"/>
        <v>#DIV/0!</v>
      </c>
      <c r="AC38" s="58" t="e">
        <f t="shared" si="11"/>
        <v>#DIV/0!</v>
      </c>
      <c r="AD38" s="58">
        <f t="shared" si="29"/>
        <v>-0.5132689785415061</v>
      </c>
    </row>
    <row r="39" spans="1:30" s="6" customFormat="1">
      <c r="A39" s="9" t="s">
        <v>287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26" t="s">
        <v>371</v>
      </c>
      <c r="L39" s="58">
        <f t="shared" si="19"/>
        <v>0</v>
      </c>
      <c r="M39" s="58">
        <f t="shared" si="20"/>
        <v>0</v>
      </c>
      <c r="N39" s="58">
        <f t="shared" si="21"/>
        <v>0</v>
      </c>
      <c r="O39" s="58">
        <f t="shared" si="22"/>
        <v>0</v>
      </c>
      <c r="P39" s="58">
        <f t="shared" si="23"/>
        <v>0</v>
      </c>
      <c r="Q39" s="58">
        <f t="shared" si="24"/>
        <v>0</v>
      </c>
      <c r="R39" s="58">
        <f t="shared" si="25"/>
        <v>0</v>
      </c>
      <c r="S39" s="58">
        <f t="shared" si="26"/>
        <v>0</v>
      </c>
      <c r="T39" s="58">
        <f t="shared" si="27"/>
        <v>0</v>
      </c>
      <c r="U39" s="57">
        <f t="shared" si="10"/>
        <v>0</v>
      </c>
      <c r="V39" s="39" t="s">
        <v>439</v>
      </c>
      <c r="W39" s="58" t="e">
        <f t="shared" si="28"/>
        <v>#DIV/0!</v>
      </c>
      <c r="X39" s="58" t="e">
        <f t="shared" si="11"/>
        <v>#DIV/0!</v>
      </c>
      <c r="Y39" s="58" t="e">
        <f t="shared" si="11"/>
        <v>#DIV/0!</v>
      </c>
      <c r="Z39" s="58" t="e">
        <f t="shared" si="11"/>
        <v>#DIV/0!</v>
      </c>
      <c r="AA39" s="58" t="e">
        <f t="shared" si="11"/>
        <v>#DIV/0!</v>
      </c>
      <c r="AB39" s="58" t="e">
        <f t="shared" si="11"/>
        <v>#DIV/0!</v>
      </c>
      <c r="AC39" s="58" t="e">
        <f t="shared" si="11"/>
        <v>#DIV/0!</v>
      </c>
      <c r="AD39" s="58" t="e">
        <f t="shared" si="29"/>
        <v>#DIV/0!</v>
      </c>
    </row>
    <row r="40" spans="1:30" s="6" customFormat="1">
      <c r="A40" s="9" t="s">
        <v>288</v>
      </c>
      <c r="B40" s="16">
        <v>2444.59</v>
      </c>
      <c r="C40" s="16">
        <v>1912.2</v>
      </c>
      <c r="D40" s="16">
        <v>1520.34</v>
      </c>
      <c r="E40" s="16">
        <v>1655.79</v>
      </c>
      <c r="F40" s="16">
        <v>1749.01</v>
      </c>
      <c r="G40" s="16">
        <v>1277.29</v>
      </c>
      <c r="H40" s="16">
        <v>2862.33</v>
      </c>
      <c r="I40" s="16">
        <v>0</v>
      </c>
      <c r="J40" s="16">
        <v>0</v>
      </c>
      <c r="K40" s="26" t="s">
        <v>372</v>
      </c>
      <c r="L40" s="58">
        <f t="shared" si="19"/>
        <v>8.7926330338984615E-4</v>
      </c>
      <c r="M40" s="58">
        <f t="shared" si="20"/>
        <v>6.7579670058959707E-4</v>
      </c>
      <c r="N40" s="58">
        <f t="shared" si="21"/>
        <v>5.2023155447155332E-4</v>
      </c>
      <c r="O40" s="58">
        <f t="shared" si="22"/>
        <v>5.710791500374671E-4</v>
      </c>
      <c r="P40" s="58">
        <f t="shared" si="23"/>
        <v>5.9996747158937863E-4</v>
      </c>
      <c r="Q40" s="58">
        <f t="shared" si="24"/>
        <v>4.5083538937481696E-4</v>
      </c>
      <c r="R40" s="58">
        <f t="shared" si="25"/>
        <v>9.9719172738162729E-4</v>
      </c>
      <c r="S40" s="58">
        <f t="shared" si="26"/>
        <v>0</v>
      </c>
      <c r="T40" s="58">
        <f t="shared" si="27"/>
        <v>0</v>
      </c>
      <c r="U40" s="57">
        <f t="shared" si="10"/>
        <v>5.2159614409269842E-4</v>
      </c>
      <c r="V40" s="39" t="s">
        <v>440</v>
      </c>
      <c r="W40" s="58">
        <f t="shared" si="28"/>
        <v>-0.21778294110668872</v>
      </c>
      <c r="X40" s="58">
        <f t="shared" si="11"/>
        <v>-0.20492626294320682</v>
      </c>
      <c r="Y40" s="58">
        <f t="shared" si="11"/>
        <v>8.9091913650893861E-2</v>
      </c>
      <c r="Z40" s="58">
        <f t="shared" si="11"/>
        <v>5.6299409949329249E-2</v>
      </c>
      <c r="AA40" s="58">
        <f t="shared" si="11"/>
        <v>-0.26970686273949263</v>
      </c>
      <c r="AB40" s="58">
        <f t="shared" si="11"/>
        <v>1.2409398022375497</v>
      </c>
      <c r="AC40" s="58">
        <f t="shared" si="11"/>
        <v>-1</v>
      </c>
      <c r="AD40" s="58" t="e">
        <f t="shared" si="29"/>
        <v>#DIV/0!</v>
      </c>
    </row>
    <row r="41" spans="1:30" s="6" customFormat="1">
      <c r="A41" s="9" t="s">
        <v>289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5995.91</v>
      </c>
      <c r="J41" s="16">
        <v>1854.67</v>
      </c>
      <c r="K41" s="26" t="s">
        <v>373</v>
      </c>
      <c r="L41" s="58">
        <f t="shared" si="19"/>
        <v>0</v>
      </c>
      <c r="M41" s="58">
        <f t="shared" si="20"/>
        <v>0</v>
      </c>
      <c r="N41" s="58">
        <f t="shared" si="21"/>
        <v>0</v>
      </c>
      <c r="O41" s="58">
        <f t="shared" si="22"/>
        <v>0</v>
      </c>
      <c r="P41" s="58">
        <f t="shared" si="23"/>
        <v>0</v>
      </c>
      <c r="Q41" s="58">
        <f t="shared" si="24"/>
        <v>0</v>
      </c>
      <c r="R41" s="58">
        <f t="shared" si="25"/>
        <v>0</v>
      </c>
      <c r="S41" s="58">
        <f t="shared" si="26"/>
        <v>1.9137303638494892E-3</v>
      </c>
      <c r="T41" s="58">
        <f t="shared" si="27"/>
        <v>5.8160154910527639E-4</v>
      </c>
      <c r="U41" s="57">
        <f t="shared" si="10"/>
        <v>2.7725910143941841E-4</v>
      </c>
      <c r="V41" s="39" t="s">
        <v>441</v>
      </c>
      <c r="W41" s="58" t="e">
        <f t="shared" si="28"/>
        <v>#DIV/0!</v>
      </c>
      <c r="X41" s="58" t="e">
        <f t="shared" si="11"/>
        <v>#DIV/0!</v>
      </c>
      <c r="Y41" s="58" t="e">
        <f t="shared" si="11"/>
        <v>#DIV/0!</v>
      </c>
      <c r="Z41" s="58" t="e">
        <f t="shared" si="11"/>
        <v>#DIV/0!</v>
      </c>
      <c r="AA41" s="58" t="e">
        <f t="shared" si="11"/>
        <v>#DIV/0!</v>
      </c>
      <c r="AB41" s="58" t="e">
        <f t="shared" si="11"/>
        <v>#DIV/0!</v>
      </c>
      <c r="AC41" s="58" t="e">
        <f t="shared" si="11"/>
        <v>#DIV/0!</v>
      </c>
      <c r="AD41" s="58">
        <f t="shared" si="29"/>
        <v>-0.69067747848116468</v>
      </c>
    </row>
    <row r="42" spans="1:30" s="6" customFormat="1">
      <c r="A42" s="9" t="s">
        <v>24</v>
      </c>
      <c r="B42" s="16">
        <v>105213.32</v>
      </c>
      <c r="C42" s="16">
        <v>184408.38</v>
      </c>
      <c r="D42" s="16">
        <v>228203.76</v>
      </c>
      <c r="E42" s="16">
        <v>179541.12</v>
      </c>
      <c r="F42" s="16">
        <v>137104.6</v>
      </c>
      <c r="G42" s="16">
        <v>100723.01</v>
      </c>
      <c r="H42" s="16">
        <v>93715.58</v>
      </c>
      <c r="I42" s="16">
        <v>81102.3</v>
      </c>
      <c r="J42" s="16">
        <v>116801.60000000001</v>
      </c>
      <c r="K42" s="26" t="s">
        <v>374</v>
      </c>
      <c r="L42" s="58">
        <f t="shared" si="19"/>
        <v>3.7842833073772279E-2</v>
      </c>
      <c r="M42" s="58">
        <f t="shared" si="20"/>
        <v>6.517235371042393E-2</v>
      </c>
      <c r="N42" s="58">
        <f t="shared" si="21"/>
        <v>7.808700474963054E-2</v>
      </c>
      <c r="O42" s="58">
        <f t="shared" si="22"/>
        <v>6.1923426404540967E-2</v>
      </c>
      <c r="P42" s="58">
        <f t="shared" si="23"/>
        <v>4.703134928060624E-2</v>
      </c>
      <c r="Q42" s="58">
        <f t="shared" si="24"/>
        <v>3.5551438931138254E-2</v>
      </c>
      <c r="R42" s="58">
        <f t="shared" si="25"/>
        <v>3.2649066006634836E-2</v>
      </c>
      <c r="S42" s="58">
        <f t="shared" si="26"/>
        <v>2.5885634388780089E-2</v>
      </c>
      <c r="T42" s="58">
        <f t="shared" si="27"/>
        <v>3.6627535625191998E-2</v>
      </c>
      <c r="U42" s="57">
        <f t="shared" si="10"/>
        <v>4.6752293574524352E-2</v>
      </c>
      <c r="V42" s="39" t="s">
        <v>442</v>
      </c>
      <c r="W42" s="58">
        <f t="shared" si="28"/>
        <v>0.75270944781516258</v>
      </c>
      <c r="X42" s="58">
        <f t="shared" si="11"/>
        <v>0.23749126802155085</v>
      </c>
      <c r="Y42" s="58">
        <f t="shared" si="11"/>
        <v>-0.21324206051644379</v>
      </c>
      <c r="Z42" s="58">
        <f t="shared" si="11"/>
        <v>-0.23636100743940991</v>
      </c>
      <c r="AA42" s="58">
        <f t="shared" si="11"/>
        <v>-0.26535645047649759</v>
      </c>
      <c r="AB42" s="58">
        <f t="shared" si="11"/>
        <v>-6.9571292597391587E-2</v>
      </c>
      <c r="AC42" s="58">
        <f t="shared" si="11"/>
        <v>-0.13459106799531095</v>
      </c>
      <c r="AD42" s="58">
        <f t="shared" si="29"/>
        <v>0.44017617256230723</v>
      </c>
    </row>
    <row r="43" spans="1:30" s="6" customFormat="1">
      <c r="A43" s="9" t="s">
        <v>25</v>
      </c>
      <c r="B43" s="16">
        <v>163.29</v>
      </c>
      <c r="C43" s="16">
        <v>2343.09</v>
      </c>
      <c r="D43" s="16">
        <v>1862.96</v>
      </c>
      <c r="E43" s="16">
        <v>2450.69</v>
      </c>
      <c r="F43" s="16">
        <v>1162.42</v>
      </c>
      <c r="G43" s="16">
        <v>3749.36</v>
      </c>
      <c r="H43" s="16">
        <v>1927.21</v>
      </c>
      <c r="I43" s="16">
        <v>4935.42</v>
      </c>
      <c r="J43" s="16">
        <v>4140.3900000000003</v>
      </c>
      <c r="K43" s="26" t="s">
        <v>375</v>
      </c>
      <c r="L43" s="58">
        <f t="shared" si="19"/>
        <v>5.8731691126335283E-5</v>
      </c>
      <c r="M43" s="58">
        <f t="shared" si="20"/>
        <v>8.2807890972935836E-4</v>
      </c>
      <c r="N43" s="58">
        <f t="shared" si="21"/>
        <v>6.3746962963437458E-4</v>
      </c>
      <c r="O43" s="58">
        <f t="shared" si="22"/>
        <v>8.4523880576964491E-4</v>
      </c>
      <c r="P43" s="58">
        <f t="shared" si="23"/>
        <v>3.9874797075198284E-4</v>
      </c>
      <c r="Q43" s="58">
        <f t="shared" si="24"/>
        <v>1.3233832375626239E-3</v>
      </c>
      <c r="R43" s="58">
        <f t="shared" si="25"/>
        <v>6.7141030870903977E-4</v>
      </c>
      <c r="S43" s="58">
        <f t="shared" si="26"/>
        <v>1.5752509814773814E-3</v>
      </c>
      <c r="T43" s="58">
        <f t="shared" si="27"/>
        <v>1.2983750413281044E-3</v>
      </c>
      <c r="U43" s="57">
        <f t="shared" si="10"/>
        <v>8.4852073067653833E-4</v>
      </c>
      <c r="V43" s="39" t="s">
        <v>443</v>
      </c>
      <c r="W43" s="58">
        <f t="shared" si="28"/>
        <v>13.349255925041339</v>
      </c>
      <c r="X43" s="58">
        <f t="shared" si="11"/>
        <v>-0.20491317021539934</v>
      </c>
      <c r="Y43" s="58">
        <f t="shared" si="11"/>
        <v>0.31548181388757679</v>
      </c>
      <c r="Z43" s="58">
        <f t="shared" si="11"/>
        <v>-0.52567644214486531</v>
      </c>
      <c r="AA43" s="58">
        <f t="shared" si="11"/>
        <v>2.2254778823488928</v>
      </c>
      <c r="AB43" s="58">
        <f t="shared" si="11"/>
        <v>-0.48598960889325116</v>
      </c>
      <c r="AC43" s="58">
        <f t="shared" si="11"/>
        <v>1.5609144825940091</v>
      </c>
      <c r="AD43" s="58">
        <f t="shared" si="29"/>
        <v>-0.16108659445396734</v>
      </c>
    </row>
    <row r="44" spans="1:30" s="6" customFormat="1">
      <c r="A44" s="3" t="s">
        <v>26</v>
      </c>
      <c r="B44" s="123">
        <v>7785.96</v>
      </c>
      <c r="C44" s="123">
        <v>6299.38</v>
      </c>
      <c r="D44" s="123">
        <v>7026.07</v>
      </c>
      <c r="E44" s="123">
        <v>7361.4</v>
      </c>
      <c r="F44" s="123">
        <v>7096.01</v>
      </c>
      <c r="G44" s="123">
        <v>6711.37</v>
      </c>
      <c r="H44" s="123">
        <v>6076.9</v>
      </c>
      <c r="I44" s="123">
        <v>6654.59</v>
      </c>
      <c r="J44" s="123">
        <v>7168.03</v>
      </c>
      <c r="K44" s="26" t="s">
        <v>376</v>
      </c>
      <c r="L44" s="58">
        <f t="shared" si="19"/>
        <v>2.8004323463898676E-3</v>
      </c>
      <c r="M44" s="58">
        <f t="shared" si="20"/>
        <v>2.2262839764460285E-3</v>
      </c>
      <c r="N44" s="58">
        <f t="shared" si="21"/>
        <v>2.4041880881420911E-3</v>
      </c>
      <c r="O44" s="58">
        <f t="shared" si="22"/>
        <v>2.5389343184134524E-3</v>
      </c>
      <c r="P44" s="58">
        <f t="shared" si="23"/>
        <v>2.4341628567434988E-3</v>
      </c>
      <c r="Q44" s="58">
        <f t="shared" si="24"/>
        <v>2.3688615014510919E-3</v>
      </c>
      <c r="R44" s="58">
        <f t="shared" si="25"/>
        <v>2.117098450606817E-3</v>
      </c>
      <c r="S44" s="58">
        <f t="shared" si="26"/>
        <v>2.1239629917675835E-3</v>
      </c>
      <c r="T44" s="58">
        <f t="shared" si="27"/>
        <v>2.2478054597492242E-3</v>
      </c>
      <c r="U44" s="57">
        <f t="shared" si="10"/>
        <v>2.3624144433010727E-3</v>
      </c>
      <c r="V44" s="39" t="s">
        <v>444</v>
      </c>
      <c r="W44" s="58">
        <f t="shared" si="28"/>
        <v>-0.19093085502622664</v>
      </c>
      <c r="X44" s="58">
        <f t="shared" si="11"/>
        <v>0.1153589718353234</v>
      </c>
      <c r="Y44" s="58">
        <f t="shared" si="11"/>
        <v>4.772653844894803E-2</v>
      </c>
      <c r="Z44" s="58">
        <f t="shared" si="11"/>
        <v>-3.6051566278153535E-2</v>
      </c>
      <c r="AA44" s="58">
        <f t="shared" si="11"/>
        <v>-5.4205109632032733E-2</v>
      </c>
      <c r="AB44" s="58">
        <f t="shared" si="11"/>
        <v>-9.4536584929753587E-2</v>
      </c>
      <c r="AC44" s="58">
        <f t="shared" si="11"/>
        <v>9.5063272392173825E-2</v>
      </c>
      <c r="AD44" s="58">
        <f t="shared" si="29"/>
        <v>7.7155767673139808E-2</v>
      </c>
    </row>
    <row r="45" spans="1:30" s="6" customFormat="1">
      <c r="A45" s="10" t="s">
        <v>27</v>
      </c>
      <c r="B45" s="121">
        <v>734619.94</v>
      </c>
      <c r="C45" s="121">
        <v>698191.43</v>
      </c>
      <c r="D45" s="121">
        <v>749562.13</v>
      </c>
      <c r="E45" s="121">
        <v>680403.34</v>
      </c>
      <c r="F45" s="121">
        <v>758101.35</v>
      </c>
      <c r="G45" s="121">
        <v>663871.92000000004</v>
      </c>
      <c r="H45" s="121">
        <v>680465.39</v>
      </c>
      <c r="I45" s="121">
        <v>604371.56000000006</v>
      </c>
      <c r="J45" s="121">
        <v>768637.88</v>
      </c>
      <c r="K45" s="26" t="s">
        <v>377</v>
      </c>
      <c r="L45" s="58">
        <f t="shared" si="19"/>
        <v>0.26422604820458667</v>
      </c>
      <c r="M45" s="58">
        <f t="shared" si="20"/>
        <v>0.24675006002192901</v>
      </c>
      <c r="N45" s="58">
        <f t="shared" si="21"/>
        <v>0.25648596502289522</v>
      </c>
      <c r="O45" s="58">
        <f t="shared" si="22"/>
        <v>0.23466995276566094</v>
      </c>
      <c r="P45" s="58">
        <f t="shared" si="23"/>
        <v>0.26005348749749546</v>
      </c>
      <c r="Q45" s="58">
        <f t="shared" si="24"/>
        <v>0.23432184981343887</v>
      </c>
      <c r="R45" s="58">
        <f t="shared" si="25"/>
        <v>0.23706367109226145</v>
      </c>
      <c r="S45" s="58">
        <f t="shared" si="26"/>
        <v>0.19289886029294695</v>
      </c>
      <c r="T45" s="58">
        <f t="shared" si="27"/>
        <v>0.24103532256897212</v>
      </c>
      <c r="U45" s="57">
        <f t="shared" si="10"/>
        <v>0.24083391303113189</v>
      </c>
      <c r="V45" s="39" t="s">
        <v>445</v>
      </c>
      <c r="W45" s="58">
        <f t="shared" si="28"/>
        <v>-4.9588240144965212E-2</v>
      </c>
      <c r="X45" s="58">
        <f t="shared" si="11"/>
        <v>7.3576812594219332E-2</v>
      </c>
      <c r="Y45" s="58">
        <f t="shared" si="11"/>
        <v>-9.2265587110170633E-2</v>
      </c>
      <c r="Z45" s="58">
        <f t="shared" si="11"/>
        <v>0.11419404554951185</v>
      </c>
      <c r="AA45" s="58">
        <f t="shared" si="11"/>
        <v>-0.1242966128473455</v>
      </c>
      <c r="AB45" s="58">
        <f t="shared" si="11"/>
        <v>2.4994986984838929E-2</v>
      </c>
      <c r="AC45" s="58">
        <f t="shared" si="11"/>
        <v>-0.11182615768305271</v>
      </c>
      <c r="AD45" s="58">
        <f t="shared" si="29"/>
        <v>0.27179690586367089</v>
      </c>
    </row>
    <row r="46" spans="1:30" s="6" customFormat="1">
      <c r="A46" s="9" t="s">
        <v>19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26" t="s">
        <v>378</v>
      </c>
      <c r="L46" s="58">
        <f t="shared" si="19"/>
        <v>0</v>
      </c>
      <c r="M46" s="58">
        <f t="shared" si="20"/>
        <v>0</v>
      </c>
      <c r="N46" s="58">
        <f t="shared" si="21"/>
        <v>0</v>
      </c>
      <c r="O46" s="58">
        <f t="shared" si="22"/>
        <v>0</v>
      </c>
      <c r="P46" s="58">
        <f t="shared" si="23"/>
        <v>0</v>
      </c>
      <c r="Q46" s="58">
        <f t="shared" si="24"/>
        <v>0</v>
      </c>
      <c r="R46" s="58">
        <f t="shared" si="25"/>
        <v>0</v>
      </c>
      <c r="S46" s="58">
        <f t="shared" si="26"/>
        <v>0</v>
      </c>
      <c r="T46" s="58">
        <f t="shared" si="27"/>
        <v>0</v>
      </c>
      <c r="U46" s="57">
        <f t="shared" si="10"/>
        <v>0</v>
      </c>
      <c r="V46" s="39" t="s">
        <v>446</v>
      </c>
      <c r="W46" s="58" t="e">
        <f t="shared" si="28"/>
        <v>#DIV/0!</v>
      </c>
      <c r="X46" s="58" t="e">
        <f t="shared" si="11"/>
        <v>#DIV/0!</v>
      </c>
      <c r="Y46" s="58" t="e">
        <f t="shared" si="11"/>
        <v>#DIV/0!</v>
      </c>
      <c r="Z46" s="58" t="e">
        <f t="shared" si="11"/>
        <v>#DIV/0!</v>
      </c>
      <c r="AA46" s="58" t="e">
        <f t="shared" si="11"/>
        <v>#DIV/0!</v>
      </c>
      <c r="AB46" s="58" t="e">
        <f t="shared" si="11"/>
        <v>#DIV/0!</v>
      </c>
      <c r="AC46" s="58" t="e">
        <f t="shared" si="11"/>
        <v>#DIV/0!</v>
      </c>
      <c r="AD46" s="58" t="e">
        <f t="shared" si="29"/>
        <v>#DIV/0!</v>
      </c>
    </row>
    <row r="47" spans="1:30" s="6" customFormat="1">
      <c r="A47" s="9" t="s">
        <v>20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26" t="s">
        <v>379</v>
      </c>
      <c r="L47" s="58">
        <f t="shared" si="19"/>
        <v>0</v>
      </c>
      <c r="M47" s="58">
        <f t="shared" si="20"/>
        <v>0</v>
      </c>
      <c r="N47" s="58">
        <f t="shared" si="21"/>
        <v>0</v>
      </c>
      <c r="O47" s="58">
        <f t="shared" si="22"/>
        <v>0</v>
      </c>
      <c r="P47" s="58">
        <f t="shared" si="23"/>
        <v>0</v>
      </c>
      <c r="Q47" s="58">
        <f t="shared" si="24"/>
        <v>0</v>
      </c>
      <c r="R47" s="58">
        <f t="shared" si="25"/>
        <v>0</v>
      </c>
      <c r="S47" s="58">
        <f t="shared" si="26"/>
        <v>0</v>
      </c>
      <c r="T47" s="58">
        <f t="shared" si="27"/>
        <v>0</v>
      </c>
      <c r="U47" s="57">
        <f t="shared" si="10"/>
        <v>0</v>
      </c>
      <c r="V47" s="39" t="s">
        <v>447</v>
      </c>
      <c r="W47" s="58" t="e">
        <f t="shared" si="28"/>
        <v>#DIV/0!</v>
      </c>
      <c r="X47" s="58" t="e">
        <f t="shared" si="11"/>
        <v>#DIV/0!</v>
      </c>
      <c r="Y47" s="58" t="e">
        <f t="shared" si="11"/>
        <v>#DIV/0!</v>
      </c>
      <c r="Z47" s="58" t="e">
        <f t="shared" si="11"/>
        <v>#DIV/0!</v>
      </c>
      <c r="AA47" s="58" t="e">
        <f t="shared" si="11"/>
        <v>#DIV/0!</v>
      </c>
      <c r="AB47" s="58" t="e">
        <f t="shared" si="11"/>
        <v>#DIV/0!</v>
      </c>
      <c r="AC47" s="58" t="e">
        <f t="shared" si="11"/>
        <v>#DIV/0!</v>
      </c>
      <c r="AD47" s="58" t="e">
        <f t="shared" si="29"/>
        <v>#DIV/0!</v>
      </c>
    </row>
    <row r="48" spans="1:30" s="6" customFormat="1">
      <c r="A48" s="9" t="s">
        <v>21</v>
      </c>
      <c r="B48" s="16">
        <v>37728.379999999997</v>
      </c>
      <c r="C48" s="16">
        <v>42011.56</v>
      </c>
      <c r="D48" s="16">
        <v>199994.1</v>
      </c>
      <c r="E48" s="16">
        <v>188989.81</v>
      </c>
      <c r="F48" s="16">
        <v>214043.78</v>
      </c>
      <c r="G48" s="16">
        <v>191980.69</v>
      </c>
      <c r="H48" s="16">
        <v>160165.95000000001</v>
      </c>
      <c r="I48" s="16">
        <v>139804.07999999999</v>
      </c>
      <c r="J48" s="16">
        <v>127738.89</v>
      </c>
      <c r="K48" s="26" t="s">
        <v>380</v>
      </c>
      <c r="L48" s="58">
        <f t="shared" si="19"/>
        <v>1.3570038341949938E-2</v>
      </c>
      <c r="M48" s="58">
        <f t="shared" si="20"/>
        <v>1.4847439407291021E-2</v>
      </c>
      <c r="N48" s="58">
        <f t="shared" si="21"/>
        <v>6.843419335684077E-2</v>
      </c>
      <c r="O48" s="58">
        <f t="shared" si="22"/>
        <v>6.5182263487847128E-2</v>
      </c>
      <c r="P48" s="58">
        <f t="shared" si="23"/>
        <v>7.3423997287627399E-2</v>
      </c>
      <c r="Q48" s="58">
        <f t="shared" si="24"/>
        <v>6.7761971931664722E-2</v>
      </c>
      <c r="R48" s="58">
        <f t="shared" si="25"/>
        <v>5.5799352397598936E-2</v>
      </c>
      <c r="S48" s="58">
        <f t="shared" si="26"/>
        <v>4.4621635896143048E-2</v>
      </c>
      <c r="T48" s="58">
        <f t="shared" si="27"/>
        <v>4.0057334353274972E-2</v>
      </c>
      <c r="U48" s="57">
        <f t="shared" si="10"/>
        <v>4.9299802940026428E-2</v>
      </c>
      <c r="V48" s="39" t="s">
        <v>448</v>
      </c>
      <c r="W48" s="58">
        <f t="shared" si="28"/>
        <v>0.11352674034771715</v>
      </c>
      <c r="X48" s="58">
        <f t="shared" si="11"/>
        <v>3.760454027415312</v>
      </c>
      <c r="Y48" s="58">
        <f t="shared" si="11"/>
        <v>-5.502307318065891E-2</v>
      </c>
      <c r="Z48" s="58">
        <f t="shared" si="11"/>
        <v>0.13256783527111859</v>
      </c>
      <c r="AA48" s="58">
        <f t="shared" si="11"/>
        <v>-0.10307746387211059</v>
      </c>
      <c r="AB48" s="58">
        <f t="shared" si="11"/>
        <v>-0.1657184376199502</v>
      </c>
      <c r="AC48" s="58">
        <f t="shared" si="11"/>
        <v>-0.12712983002941647</v>
      </c>
      <c r="AD48" s="58">
        <f t="shared" si="29"/>
        <v>-8.630070023707459E-2</v>
      </c>
    </row>
    <row r="49" spans="1:30" s="6" customFormat="1">
      <c r="A49" s="9" t="s">
        <v>24</v>
      </c>
      <c r="B49" s="16">
        <v>168366.5</v>
      </c>
      <c r="C49" s="16">
        <v>182178.32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26" t="s">
        <v>381</v>
      </c>
      <c r="L49" s="58">
        <f t="shared" si="19"/>
        <v>6.0557592467524832E-2</v>
      </c>
      <c r="M49" s="58">
        <f t="shared" si="20"/>
        <v>6.4384221093481755E-2</v>
      </c>
      <c r="N49" s="58">
        <f t="shared" si="21"/>
        <v>0</v>
      </c>
      <c r="O49" s="58">
        <f t="shared" si="22"/>
        <v>0</v>
      </c>
      <c r="P49" s="58">
        <f t="shared" si="23"/>
        <v>0</v>
      </c>
      <c r="Q49" s="58">
        <f t="shared" si="24"/>
        <v>0</v>
      </c>
      <c r="R49" s="58">
        <f t="shared" si="25"/>
        <v>0</v>
      </c>
      <c r="S49" s="58">
        <f t="shared" si="26"/>
        <v>0</v>
      </c>
      <c r="T49" s="58">
        <f t="shared" si="27"/>
        <v>0</v>
      </c>
      <c r="U49" s="57">
        <f t="shared" si="10"/>
        <v>1.3882423729000733E-2</v>
      </c>
      <c r="V49" s="39" t="s">
        <v>449</v>
      </c>
      <c r="W49" s="58">
        <f t="shared" si="28"/>
        <v>8.2034252657149809E-2</v>
      </c>
      <c r="X49" s="58">
        <f t="shared" si="11"/>
        <v>-1</v>
      </c>
      <c r="Y49" s="58" t="e">
        <f t="shared" si="11"/>
        <v>#DIV/0!</v>
      </c>
      <c r="Z49" s="58" t="e">
        <f t="shared" si="11"/>
        <v>#DIV/0!</v>
      </c>
      <c r="AA49" s="58" t="e">
        <f t="shared" si="11"/>
        <v>#DIV/0!</v>
      </c>
      <c r="AB49" s="58" t="e">
        <f t="shared" si="11"/>
        <v>#DIV/0!</v>
      </c>
      <c r="AC49" s="58" t="e">
        <f t="shared" si="11"/>
        <v>#DIV/0!</v>
      </c>
      <c r="AD49" s="58" t="e">
        <f t="shared" si="29"/>
        <v>#DIV/0!</v>
      </c>
    </row>
    <row r="50" spans="1:30" s="6" customFormat="1">
      <c r="A50" s="9" t="s">
        <v>25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6" t="s">
        <v>382</v>
      </c>
      <c r="L50" s="58">
        <f t="shared" si="19"/>
        <v>0</v>
      </c>
      <c r="M50" s="58">
        <f t="shared" si="20"/>
        <v>0</v>
      </c>
      <c r="N50" s="58">
        <f t="shared" si="21"/>
        <v>0</v>
      </c>
      <c r="O50" s="58">
        <f t="shared" si="22"/>
        <v>0</v>
      </c>
      <c r="P50" s="58">
        <f t="shared" si="23"/>
        <v>0</v>
      </c>
      <c r="Q50" s="58">
        <f t="shared" si="24"/>
        <v>0</v>
      </c>
      <c r="R50" s="58">
        <f t="shared" si="25"/>
        <v>0</v>
      </c>
      <c r="S50" s="58">
        <f t="shared" si="26"/>
        <v>0</v>
      </c>
      <c r="T50" s="58">
        <f t="shared" si="27"/>
        <v>0</v>
      </c>
      <c r="U50" s="57">
        <f t="shared" si="10"/>
        <v>0</v>
      </c>
      <c r="V50" s="39" t="s">
        <v>450</v>
      </c>
      <c r="W50" s="58" t="e">
        <f t="shared" si="28"/>
        <v>#DIV/0!</v>
      </c>
      <c r="X50" s="58" t="e">
        <f t="shared" si="11"/>
        <v>#DIV/0!</v>
      </c>
      <c r="Y50" s="58" t="e">
        <f t="shared" si="11"/>
        <v>#DIV/0!</v>
      </c>
      <c r="Z50" s="58" t="e">
        <f t="shared" si="11"/>
        <v>#DIV/0!</v>
      </c>
      <c r="AA50" s="58" t="e">
        <f t="shared" si="11"/>
        <v>#DIV/0!</v>
      </c>
      <c r="AB50" s="58" t="e">
        <f t="shared" si="11"/>
        <v>#DIV/0!</v>
      </c>
      <c r="AC50" s="58" t="e">
        <f t="shared" si="11"/>
        <v>#DIV/0!</v>
      </c>
      <c r="AD50" s="58" t="e">
        <f t="shared" si="29"/>
        <v>#DIV/0!</v>
      </c>
    </row>
    <row r="51" spans="1:30" s="6" customFormat="1">
      <c r="A51" s="9" t="s">
        <v>28</v>
      </c>
      <c r="B51" s="16">
        <v>399191.83</v>
      </c>
      <c r="C51" s="16">
        <v>337353.67</v>
      </c>
      <c r="D51" s="16">
        <v>337940.85</v>
      </c>
      <c r="E51" s="16">
        <v>331749.07</v>
      </c>
      <c r="F51" s="16">
        <v>345094.08</v>
      </c>
      <c r="G51" s="16">
        <v>325672.8</v>
      </c>
      <c r="H51" s="16">
        <v>317959.46000000002</v>
      </c>
      <c r="I51" s="16">
        <v>313146.94</v>
      </c>
      <c r="J51" s="16">
        <v>421105.77</v>
      </c>
      <c r="K51" s="26" t="s">
        <v>383</v>
      </c>
      <c r="L51" s="58">
        <f t="shared" si="19"/>
        <v>0.14358020246014175</v>
      </c>
      <c r="M51" s="58">
        <f t="shared" si="20"/>
        <v>0.11922523643854813</v>
      </c>
      <c r="N51" s="58">
        <f t="shared" si="21"/>
        <v>0.11563695865065579</v>
      </c>
      <c r="O51" s="58">
        <f t="shared" si="22"/>
        <v>0.11441968904348992</v>
      </c>
      <c r="P51" s="58">
        <f t="shared" si="23"/>
        <v>0.11837852421544917</v>
      </c>
      <c r="Q51" s="58">
        <f t="shared" si="24"/>
        <v>0.11495026469853117</v>
      </c>
      <c r="R51" s="58">
        <f t="shared" si="25"/>
        <v>0.11077218320554563</v>
      </c>
      <c r="S51" s="58">
        <f t="shared" si="26"/>
        <v>9.9947932411352761E-2</v>
      </c>
      <c r="T51" s="58">
        <f t="shared" si="27"/>
        <v>0.13205355571027202</v>
      </c>
      <c r="U51" s="57">
        <f t="shared" si="10"/>
        <v>0.11877383853710961</v>
      </c>
      <c r="V51" s="39" t="s">
        <v>451</v>
      </c>
      <c r="W51" s="58">
        <f t="shared" si="28"/>
        <v>-0.15490838076520763</v>
      </c>
      <c r="X51" s="58">
        <f t="shared" si="11"/>
        <v>1.7405472423051016E-3</v>
      </c>
      <c r="Y51" s="58">
        <f t="shared" si="11"/>
        <v>-1.8322082104013093E-2</v>
      </c>
      <c r="Z51" s="58">
        <f t="shared" si="11"/>
        <v>4.0226216760758327E-2</v>
      </c>
      <c r="AA51" s="58">
        <f t="shared" si="11"/>
        <v>-5.6278218391923818E-2</v>
      </c>
      <c r="AB51" s="58">
        <f t="shared" si="11"/>
        <v>-2.36843236524511E-2</v>
      </c>
      <c r="AC51" s="58">
        <f t="shared" si="11"/>
        <v>-1.5135640247973758E-2</v>
      </c>
      <c r="AD51" s="58">
        <f t="shared" si="29"/>
        <v>0.34475454238831138</v>
      </c>
    </row>
    <row r="52" spans="1:30" s="6" customFormat="1">
      <c r="A52" s="9" t="s">
        <v>29</v>
      </c>
      <c r="B52" s="16">
        <v>80642.48</v>
      </c>
      <c r="C52" s="16">
        <v>85035.63</v>
      </c>
      <c r="D52" s="16">
        <v>159883.12</v>
      </c>
      <c r="E52" s="16">
        <v>111284.98</v>
      </c>
      <c r="F52" s="16">
        <v>150892.76</v>
      </c>
      <c r="G52" s="16">
        <v>98456.43</v>
      </c>
      <c r="H52" s="16">
        <v>155957.01999999999</v>
      </c>
      <c r="I52" s="16">
        <v>104834.84</v>
      </c>
      <c r="J52" s="16">
        <v>173687.86</v>
      </c>
      <c r="K52" s="26" t="s">
        <v>384</v>
      </c>
      <c r="L52" s="58">
        <f t="shared" si="19"/>
        <v>2.9005261969634825E-2</v>
      </c>
      <c r="M52" s="58">
        <f t="shared" si="20"/>
        <v>3.0052713202885557E-2</v>
      </c>
      <c r="N52" s="58">
        <f t="shared" si="21"/>
        <v>5.4708975657656769E-2</v>
      </c>
      <c r="O52" s="58">
        <f t="shared" si="22"/>
        <v>3.8382000006242659E-2</v>
      </c>
      <c r="P52" s="58">
        <f t="shared" si="23"/>
        <v>5.1761137842747003E-2</v>
      </c>
      <c r="Q52" s="58">
        <f t="shared" si="24"/>
        <v>3.4751421333843062E-2</v>
      </c>
      <c r="R52" s="58">
        <f t="shared" si="25"/>
        <v>5.4333025951267322E-2</v>
      </c>
      <c r="S52" s="58">
        <f t="shared" si="26"/>
        <v>3.3460411596788975E-2</v>
      </c>
      <c r="T52" s="58">
        <f t="shared" si="27"/>
        <v>5.4466362445491842E-2</v>
      </c>
      <c r="U52" s="57">
        <f t="shared" si="10"/>
        <v>4.2324590000728669E-2</v>
      </c>
      <c r="V52" s="39" t="s">
        <v>452</v>
      </c>
      <c r="W52" s="58">
        <f t="shared" si="28"/>
        <v>5.447687124701539E-2</v>
      </c>
      <c r="X52" s="58">
        <f t="shared" si="11"/>
        <v>0.88018975104906017</v>
      </c>
      <c r="Y52" s="58">
        <f t="shared" si="11"/>
        <v>-0.30396041808541141</v>
      </c>
      <c r="Z52" s="58">
        <f t="shared" si="11"/>
        <v>0.35591308009400735</v>
      </c>
      <c r="AA52" s="58">
        <f t="shared" si="11"/>
        <v>-0.34750726277390653</v>
      </c>
      <c r="AB52" s="58">
        <f t="shared" si="11"/>
        <v>0.58402066782230477</v>
      </c>
      <c r="AC52" s="58">
        <f t="shared" si="11"/>
        <v>-0.32779659421550889</v>
      </c>
      <c r="AD52" s="58">
        <f t="shared" si="29"/>
        <v>0.65677612518891615</v>
      </c>
    </row>
    <row r="53" spans="1:30" s="6" customFormat="1">
      <c r="A53" s="9" t="s">
        <v>26</v>
      </c>
      <c r="B53" s="16">
        <v>48690.74</v>
      </c>
      <c r="C53" s="16">
        <v>51612.22</v>
      </c>
      <c r="D53" s="16">
        <v>51744.05</v>
      </c>
      <c r="E53" s="16">
        <v>48379.46</v>
      </c>
      <c r="F53" s="16">
        <v>48070.720000000001</v>
      </c>
      <c r="G53" s="16">
        <v>47761.98</v>
      </c>
      <c r="H53" s="16">
        <v>46382.94</v>
      </c>
      <c r="I53" s="16">
        <v>46585.68</v>
      </c>
      <c r="J53" s="16">
        <v>46105.35</v>
      </c>
      <c r="K53" s="26" t="s">
        <v>385</v>
      </c>
      <c r="L53" s="58">
        <f t="shared" si="19"/>
        <v>1.7512949368563284E-2</v>
      </c>
      <c r="M53" s="58">
        <f t="shared" si="20"/>
        <v>1.8240439277326857E-2</v>
      </c>
      <c r="N53" s="58">
        <f t="shared" si="21"/>
        <v>1.7705833935931291E-2</v>
      </c>
      <c r="O53" s="58">
        <f t="shared" si="22"/>
        <v>1.6685993330115317E-2</v>
      </c>
      <c r="P53" s="58">
        <f t="shared" si="23"/>
        <v>1.6489824721345775E-2</v>
      </c>
      <c r="Q53" s="58">
        <f t="shared" si="24"/>
        <v>1.6858184790151196E-2</v>
      </c>
      <c r="R53" s="58">
        <f t="shared" si="25"/>
        <v>1.6159102570157312E-2</v>
      </c>
      <c r="S53" s="58">
        <f t="shared" si="26"/>
        <v>1.486887400520953E-2</v>
      </c>
      <c r="T53" s="58">
        <f t="shared" si="27"/>
        <v>1.4458066924057083E-2</v>
      </c>
      <c r="U53" s="57">
        <f t="shared" si="10"/>
        <v>1.6553252102539738E-2</v>
      </c>
      <c r="V53" s="39" t="s">
        <v>453</v>
      </c>
      <c r="W53" s="58">
        <f t="shared" si="28"/>
        <v>6.0000731145182895E-2</v>
      </c>
      <c r="X53" s="58">
        <f t="shared" si="11"/>
        <v>2.554240061752866E-3</v>
      </c>
      <c r="Y53" s="58">
        <f t="shared" si="11"/>
        <v>-6.5023708039861683E-2</v>
      </c>
      <c r="Z53" s="58">
        <f t="shared" si="11"/>
        <v>-6.3816338586664134E-3</v>
      </c>
      <c r="AA53" s="58">
        <f t="shared" si="11"/>
        <v>-6.4226206722095558E-3</v>
      </c>
      <c r="AB53" s="58">
        <f t="shared" si="11"/>
        <v>-2.8873174855816308E-2</v>
      </c>
      <c r="AC53" s="58">
        <f t="shared" si="11"/>
        <v>4.3710036491864113E-3</v>
      </c>
      <c r="AD53" s="58">
        <f t="shared" si="29"/>
        <v>-1.0310679161493419E-2</v>
      </c>
    </row>
    <row r="54" spans="1:30" s="6" customFormat="1">
      <c r="A54" s="10" t="s">
        <v>30</v>
      </c>
      <c r="B54" s="121">
        <v>890800.72</v>
      </c>
      <c r="C54" s="121">
        <v>911956.51</v>
      </c>
      <c r="D54" s="121">
        <v>1054272.8799999999</v>
      </c>
      <c r="E54" s="121">
        <v>943875.12</v>
      </c>
      <c r="F54" s="121">
        <v>1056339.96</v>
      </c>
      <c r="G54" s="121">
        <v>893233.12</v>
      </c>
      <c r="H54" s="121">
        <v>940944.97</v>
      </c>
      <c r="I54" s="121">
        <v>925312.8</v>
      </c>
      <c r="J54" s="121">
        <v>1032186.69</v>
      </c>
      <c r="K54" s="26" t="s">
        <v>386</v>
      </c>
      <c r="L54" s="58">
        <f t="shared" si="19"/>
        <v>0.32040071493757782</v>
      </c>
      <c r="M54" s="58">
        <f t="shared" si="20"/>
        <v>0.32229745870683185</v>
      </c>
      <c r="N54" s="58">
        <f t="shared" si="21"/>
        <v>0.3607522127942443</v>
      </c>
      <c r="O54" s="58">
        <f t="shared" si="22"/>
        <v>0.32554092081188574</v>
      </c>
      <c r="P54" s="58">
        <f t="shared" si="23"/>
        <v>0.36235905737532964</v>
      </c>
      <c r="Q54" s="58">
        <f t="shared" si="24"/>
        <v>0.31527773759888716</v>
      </c>
      <c r="R54" s="58">
        <f t="shared" si="25"/>
        <v>0.32781074858781251</v>
      </c>
      <c r="S54" s="58">
        <f t="shared" si="26"/>
        <v>0.29533451993418675</v>
      </c>
      <c r="T54" s="58">
        <f t="shared" si="27"/>
        <v>0.3236809663551185</v>
      </c>
      <c r="U54" s="57">
        <f t="shared" si="10"/>
        <v>0.32816159301131942</v>
      </c>
      <c r="V54" s="39" t="s">
        <v>454</v>
      </c>
      <c r="W54" s="58">
        <f t="shared" si="28"/>
        <v>2.3749183768059901E-2</v>
      </c>
      <c r="X54" s="58">
        <f t="shared" si="11"/>
        <v>0.15605609306961354</v>
      </c>
      <c r="Y54" s="58">
        <f t="shared" si="11"/>
        <v>-0.10471459723027299</v>
      </c>
      <c r="Z54" s="58">
        <f t="shared" si="11"/>
        <v>0.11915224547925352</v>
      </c>
      <c r="AA54" s="58">
        <f t="shared" si="11"/>
        <v>-0.15440752615284947</v>
      </c>
      <c r="AB54" s="58">
        <f t="shared" si="11"/>
        <v>5.3414779335544615E-2</v>
      </c>
      <c r="AC54" s="58">
        <f t="shared" ref="AC54:AC69" si="30">+((I54/H54)-1)</f>
        <v>-1.6613266979895625E-2</v>
      </c>
      <c r="AD54" s="58">
        <f t="shared" si="29"/>
        <v>0.11550028271520718</v>
      </c>
    </row>
    <row r="55" spans="1:30" s="6" customFormat="1">
      <c r="A55" s="11" t="s">
        <v>31</v>
      </c>
      <c r="B55" s="124">
        <v>1889469.97</v>
      </c>
      <c r="C55" s="124">
        <v>1917592.67</v>
      </c>
      <c r="D55" s="124">
        <v>1868156.53</v>
      </c>
      <c r="E55" s="124">
        <v>1955530.33</v>
      </c>
      <c r="F55" s="124">
        <v>1858834.74</v>
      </c>
      <c r="G55" s="124">
        <v>1939929.55</v>
      </c>
      <c r="H55" s="124">
        <v>1929445.87</v>
      </c>
      <c r="I55" s="124">
        <v>2207787.92</v>
      </c>
      <c r="J55" s="124">
        <v>2156714.71</v>
      </c>
      <c r="K55" s="26" t="s">
        <v>387</v>
      </c>
      <c r="L55" s="59">
        <f>+B55/$B$30</f>
        <v>0.67959928146565007</v>
      </c>
      <c r="M55" s="59">
        <f>+C55/$C$30</f>
        <v>0.67770254129316809</v>
      </c>
      <c r="N55" s="59">
        <f>+D55/$D$30</f>
        <v>0.63924778378394509</v>
      </c>
      <c r="O55" s="59">
        <f>+E55/$E$30</f>
        <v>0.67445907918811421</v>
      </c>
      <c r="P55" s="59">
        <f>+F55/$F$30</f>
        <v>0.63764093919434417</v>
      </c>
      <c r="Q55" s="59">
        <f>+G55/$G$30</f>
        <v>0.68472225887148841</v>
      </c>
      <c r="R55" s="59">
        <f>+H55/$H$30</f>
        <v>0.67218925141218755</v>
      </c>
      <c r="S55" s="59">
        <f>+I55/$I$30</f>
        <v>0.70466547687408698</v>
      </c>
      <c r="T55" s="59">
        <f>+J55/$J$30</f>
        <v>0.67631903050900521</v>
      </c>
      <c r="U55" s="57">
        <f t="shared" si="10"/>
        <v>0.67183840473244338</v>
      </c>
      <c r="V55" s="39" t="s">
        <v>455</v>
      </c>
      <c r="W55" s="59">
        <f>+((C55/B55)-1)</f>
        <v>1.4883909480710056E-2</v>
      </c>
      <c r="X55" s="59">
        <f t="shared" ref="X55:AB70" si="31">+((D55/C55)-1)</f>
        <v>-2.5780313396796539E-2</v>
      </c>
      <c r="Y55" s="59">
        <f t="shared" si="31"/>
        <v>4.6770063748351909E-2</v>
      </c>
      <c r="Z55" s="59">
        <f t="shared" si="31"/>
        <v>-4.9447246364110353E-2</v>
      </c>
      <c r="AA55" s="59">
        <f t="shared" si="31"/>
        <v>4.3626691633706027E-2</v>
      </c>
      <c r="AB55" s="59">
        <f t="shared" si="31"/>
        <v>-5.4041550117116532E-3</v>
      </c>
      <c r="AC55" s="59">
        <f t="shared" si="30"/>
        <v>0.14426009784871541</v>
      </c>
      <c r="AD55" s="59">
        <f t="shared" si="29"/>
        <v>-2.3133204750934611E-2</v>
      </c>
    </row>
    <row r="56" spans="1:30" s="6" customFormat="1">
      <c r="A56" s="9" t="s">
        <v>32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26" t="s">
        <v>388</v>
      </c>
      <c r="L56" s="59">
        <f t="shared" ref="L56:L68" si="32">+B56/$B$30</f>
        <v>0</v>
      </c>
      <c r="M56" s="59">
        <f t="shared" ref="M56:M68" si="33">+C56/$C$30</f>
        <v>0</v>
      </c>
      <c r="N56" s="59">
        <f t="shared" ref="N56:N68" si="34">+D56/$D$30</f>
        <v>0</v>
      </c>
      <c r="O56" s="59">
        <f t="shared" ref="O56:O68" si="35">+E56/$E$30</f>
        <v>0</v>
      </c>
      <c r="P56" s="59">
        <f t="shared" ref="P56:P67" si="36">+F56/$F$30</f>
        <v>0</v>
      </c>
      <c r="Q56" s="59">
        <f t="shared" ref="Q56:Q68" si="37">+G56/$G$30</f>
        <v>0</v>
      </c>
      <c r="R56" s="59">
        <f t="shared" ref="R56:R68" si="38">+H56/$H$30</f>
        <v>0</v>
      </c>
      <c r="S56" s="59">
        <f t="shared" ref="S56:S68" si="39">+I56/$I$30</f>
        <v>0</v>
      </c>
      <c r="T56" s="59">
        <f t="shared" ref="T56:T68" si="40">+J56/$J$30</f>
        <v>0</v>
      </c>
      <c r="U56" s="57">
        <f t="shared" si="10"/>
        <v>0</v>
      </c>
      <c r="V56" s="39" t="s">
        <v>456</v>
      </c>
      <c r="W56" s="59" t="e">
        <f t="shared" ref="W56:W70" si="41">+((C56/B56)-1)</f>
        <v>#DIV/0!</v>
      </c>
      <c r="X56" s="59" t="e">
        <f t="shared" si="31"/>
        <v>#DIV/0!</v>
      </c>
      <c r="Y56" s="59" t="e">
        <f t="shared" si="31"/>
        <v>#DIV/0!</v>
      </c>
      <c r="Z56" s="59" t="e">
        <f t="shared" si="31"/>
        <v>#DIV/0!</v>
      </c>
      <c r="AA56" s="59" t="e">
        <f t="shared" si="31"/>
        <v>#DIV/0!</v>
      </c>
      <c r="AB56" s="59" t="e">
        <f t="shared" si="31"/>
        <v>#DIV/0!</v>
      </c>
      <c r="AC56" s="59" t="e">
        <f t="shared" si="30"/>
        <v>#DIV/0!</v>
      </c>
      <c r="AD56" s="59" t="e">
        <f t="shared" si="29"/>
        <v>#DIV/0!</v>
      </c>
    </row>
    <row r="57" spans="1:30" s="6" customFormat="1">
      <c r="A57" s="22" t="s">
        <v>33</v>
      </c>
      <c r="B57" s="124">
        <v>1889469.97</v>
      </c>
      <c r="C57" s="124">
        <v>1917592.67</v>
      </c>
      <c r="D57" s="124">
        <v>1868156.53</v>
      </c>
      <c r="E57" s="124">
        <v>1955530.33</v>
      </c>
      <c r="F57" s="124">
        <v>1858834.74</v>
      </c>
      <c r="G57" s="124">
        <v>1939929.55</v>
      </c>
      <c r="H57" s="124">
        <v>1929445.87</v>
      </c>
      <c r="I57" s="124">
        <v>2207787.92</v>
      </c>
      <c r="J57" s="124">
        <v>2156714.71</v>
      </c>
      <c r="K57" s="26" t="s">
        <v>389</v>
      </c>
      <c r="L57" s="59">
        <f t="shared" si="32"/>
        <v>0.67959928146565007</v>
      </c>
      <c r="M57" s="59">
        <f t="shared" si="33"/>
        <v>0.67770254129316809</v>
      </c>
      <c r="N57" s="59">
        <f t="shared" si="34"/>
        <v>0.63924778378394509</v>
      </c>
      <c r="O57" s="59">
        <f t="shared" si="35"/>
        <v>0.67445907918811421</v>
      </c>
      <c r="P57" s="59">
        <f t="shared" si="36"/>
        <v>0.63764093919434417</v>
      </c>
      <c r="Q57" s="59">
        <f t="shared" si="37"/>
        <v>0.68472225887148841</v>
      </c>
      <c r="R57" s="59">
        <f t="shared" si="38"/>
        <v>0.67218925141218755</v>
      </c>
      <c r="S57" s="59">
        <f t="shared" si="39"/>
        <v>0.70466547687408698</v>
      </c>
      <c r="T57" s="59">
        <f t="shared" si="40"/>
        <v>0.67631903050900521</v>
      </c>
      <c r="U57" s="57">
        <f t="shared" si="10"/>
        <v>0.67183840473244338</v>
      </c>
      <c r="V57" s="39" t="s">
        <v>457</v>
      </c>
      <c r="W57" s="59">
        <f t="shared" si="41"/>
        <v>1.4883909480710056E-2</v>
      </c>
      <c r="X57" s="59">
        <f t="shared" si="31"/>
        <v>-2.5780313396796539E-2</v>
      </c>
      <c r="Y57" s="59">
        <f t="shared" si="31"/>
        <v>4.6770063748351909E-2</v>
      </c>
      <c r="Z57" s="59">
        <f t="shared" si="31"/>
        <v>-4.9447246364110353E-2</v>
      </c>
      <c r="AA57" s="59">
        <f t="shared" si="31"/>
        <v>4.3626691633706027E-2</v>
      </c>
      <c r="AB57" s="59">
        <f t="shared" si="31"/>
        <v>-5.4041550117116532E-3</v>
      </c>
      <c r="AC57" s="59">
        <f t="shared" si="30"/>
        <v>0.14426009784871541</v>
      </c>
      <c r="AD57" s="59">
        <f t="shared" si="29"/>
        <v>-2.3133204750934611E-2</v>
      </c>
    </row>
    <row r="58" spans="1:30" s="6" customFormat="1">
      <c r="A58" s="9" t="s">
        <v>34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26" t="s">
        <v>390</v>
      </c>
      <c r="L58" s="59">
        <f t="shared" si="32"/>
        <v>0</v>
      </c>
      <c r="M58" s="59">
        <f t="shared" si="33"/>
        <v>0</v>
      </c>
      <c r="N58" s="59">
        <f t="shared" si="34"/>
        <v>0</v>
      </c>
      <c r="O58" s="59">
        <f t="shared" si="35"/>
        <v>0</v>
      </c>
      <c r="P58" s="59">
        <f t="shared" si="36"/>
        <v>0</v>
      </c>
      <c r="Q58" s="59">
        <f t="shared" si="37"/>
        <v>0</v>
      </c>
      <c r="R58" s="59">
        <f t="shared" si="38"/>
        <v>0</v>
      </c>
      <c r="S58" s="59">
        <f t="shared" si="39"/>
        <v>0</v>
      </c>
      <c r="T58" s="59">
        <f t="shared" si="40"/>
        <v>0</v>
      </c>
      <c r="U58" s="57">
        <f t="shared" si="10"/>
        <v>0</v>
      </c>
      <c r="V58" s="39" t="s">
        <v>458</v>
      </c>
      <c r="W58" s="59" t="e">
        <f t="shared" si="41"/>
        <v>#DIV/0!</v>
      </c>
      <c r="X58" s="59" t="e">
        <f t="shared" si="31"/>
        <v>#DIV/0!</v>
      </c>
      <c r="Y58" s="59" t="e">
        <f t="shared" si="31"/>
        <v>#DIV/0!</v>
      </c>
      <c r="Z58" s="59" t="e">
        <f t="shared" si="31"/>
        <v>#DIV/0!</v>
      </c>
      <c r="AA58" s="59" t="e">
        <f t="shared" si="31"/>
        <v>#DIV/0!</v>
      </c>
      <c r="AB58" s="59" t="e">
        <f t="shared" si="31"/>
        <v>#DIV/0!</v>
      </c>
      <c r="AC58" s="59" t="e">
        <f t="shared" si="30"/>
        <v>#DIV/0!</v>
      </c>
      <c r="AD58" s="59" t="e">
        <f t="shared" si="29"/>
        <v>#DIV/0!</v>
      </c>
    </row>
    <row r="59" spans="1:30" s="6" customFormat="1">
      <c r="A59" s="9" t="s">
        <v>35</v>
      </c>
      <c r="B59" s="16">
        <v>464768.4</v>
      </c>
      <c r="C59" s="16">
        <v>1032997.34</v>
      </c>
      <c r="D59" s="16">
        <v>1109444.3500000001</v>
      </c>
      <c r="E59" s="16">
        <v>1109444.3500000001</v>
      </c>
      <c r="F59" s="16">
        <v>1109444.3500000001</v>
      </c>
      <c r="G59" s="16">
        <v>1109444.3500000001</v>
      </c>
      <c r="H59" s="16">
        <v>1109444.3500000001</v>
      </c>
      <c r="I59" s="16">
        <v>1109444.3500000001</v>
      </c>
      <c r="J59" s="16">
        <v>1109444.3500000001</v>
      </c>
      <c r="K59" s="26" t="s">
        <v>391</v>
      </c>
      <c r="L59" s="59">
        <f t="shared" si="32"/>
        <v>0.16716660000049635</v>
      </c>
      <c r="M59" s="59">
        <f t="shared" si="33"/>
        <v>0.36507488447329262</v>
      </c>
      <c r="N59" s="59">
        <f t="shared" si="34"/>
        <v>0.37963084494269844</v>
      </c>
      <c r="O59" s="59">
        <f t="shared" si="35"/>
        <v>0.38264546615927758</v>
      </c>
      <c r="P59" s="59">
        <f t="shared" si="36"/>
        <v>0.38057559507299654</v>
      </c>
      <c r="Q59" s="59">
        <f t="shared" si="37"/>
        <v>0.39159217994499351</v>
      </c>
      <c r="R59" s="59">
        <f t="shared" si="38"/>
        <v>0.38651333976525654</v>
      </c>
      <c r="S59" s="59">
        <f t="shared" si="39"/>
        <v>0.3541042710107824</v>
      </c>
      <c r="T59" s="59">
        <f t="shared" si="40"/>
        <v>0.34790801199463861</v>
      </c>
      <c r="U59" s="57">
        <f t="shared" si="10"/>
        <v>0.35057902148493691</v>
      </c>
      <c r="V59" s="39" t="s">
        <v>459</v>
      </c>
      <c r="W59" s="59">
        <f t="shared" si="41"/>
        <v>1.2226066574233529</v>
      </c>
      <c r="X59" s="59">
        <f t="shared" si="31"/>
        <v>7.4005040516367693E-2</v>
      </c>
      <c r="Y59" s="59">
        <f t="shared" si="31"/>
        <v>0</v>
      </c>
      <c r="Z59" s="59">
        <f t="shared" si="31"/>
        <v>0</v>
      </c>
      <c r="AA59" s="59">
        <f t="shared" si="31"/>
        <v>0</v>
      </c>
      <c r="AB59" s="59">
        <f t="shared" si="31"/>
        <v>0</v>
      </c>
      <c r="AC59" s="59">
        <f t="shared" si="30"/>
        <v>0</v>
      </c>
      <c r="AD59" s="59">
        <f t="shared" si="29"/>
        <v>0</v>
      </c>
    </row>
    <row r="60" spans="1:30" s="6" customFormat="1">
      <c r="A60" s="9" t="s">
        <v>36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26" t="s">
        <v>392</v>
      </c>
      <c r="L60" s="59">
        <f t="shared" si="32"/>
        <v>0</v>
      </c>
      <c r="M60" s="59">
        <f t="shared" si="33"/>
        <v>0</v>
      </c>
      <c r="N60" s="59">
        <f t="shared" si="34"/>
        <v>0</v>
      </c>
      <c r="O60" s="59">
        <f t="shared" si="35"/>
        <v>0</v>
      </c>
      <c r="P60" s="59">
        <f t="shared" si="36"/>
        <v>0</v>
      </c>
      <c r="Q60" s="59">
        <f t="shared" si="37"/>
        <v>0</v>
      </c>
      <c r="R60" s="59">
        <f t="shared" si="38"/>
        <v>0</v>
      </c>
      <c r="S60" s="59">
        <f t="shared" si="39"/>
        <v>0</v>
      </c>
      <c r="T60" s="59">
        <f t="shared" si="40"/>
        <v>0</v>
      </c>
      <c r="U60" s="57">
        <f t="shared" si="10"/>
        <v>0</v>
      </c>
      <c r="V60" s="39" t="s">
        <v>460</v>
      </c>
      <c r="W60" s="59" t="e">
        <f t="shared" si="41"/>
        <v>#DIV/0!</v>
      </c>
      <c r="X60" s="59" t="e">
        <f t="shared" si="31"/>
        <v>#DIV/0!</v>
      </c>
      <c r="Y60" s="59" t="e">
        <f t="shared" si="31"/>
        <v>#DIV/0!</v>
      </c>
      <c r="Z60" s="59" t="e">
        <f t="shared" si="31"/>
        <v>#DIV/0!</v>
      </c>
      <c r="AA60" s="59" t="e">
        <f t="shared" si="31"/>
        <v>#DIV/0!</v>
      </c>
      <c r="AB60" s="59" t="e">
        <f t="shared" si="31"/>
        <v>#DIV/0!</v>
      </c>
      <c r="AC60" s="59" t="e">
        <f t="shared" si="30"/>
        <v>#DIV/0!</v>
      </c>
      <c r="AD60" s="59" t="e">
        <f t="shared" si="29"/>
        <v>#DIV/0!</v>
      </c>
    </row>
    <row r="61" spans="1:30" s="6" customFormat="1">
      <c r="A61" s="9" t="s">
        <v>290</v>
      </c>
      <c r="B61" s="16">
        <v>0.17</v>
      </c>
      <c r="C61" s="16">
        <v>0.17</v>
      </c>
      <c r="D61" s="16">
        <v>0.17</v>
      </c>
      <c r="E61" s="16">
        <v>0.17</v>
      </c>
      <c r="F61" s="16">
        <v>0.17</v>
      </c>
      <c r="G61" s="16">
        <v>0.17</v>
      </c>
      <c r="H61" s="16">
        <v>0.17</v>
      </c>
      <c r="I61" s="16">
        <v>0.17</v>
      </c>
      <c r="J61" s="16">
        <v>0.17</v>
      </c>
      <c r="K61" s="26" t="s">
        <v>393</v>
      </c>
      <c r="L61" s="59">
        <f t="shared" si="32"/>
        <v>6.1145125185112366E-8</v>
      </c>
      <c r="M61" s="59">
        <f t="shared" si="33"/>
        <v>6.0080242181901222E-8</v>
      </c>
      <c r="N61" s="59">
        <f t="shared" si="34"/>
        <v>5.8170780391336198E-8</v>
      </c>
      <c r="O61" s="59">
        <f t="shared" si="35"/>
        <v>5.8632710371707412E-8</v>
      </c>
      <c r="P61" s="59">
        <f t="shared" si="36"/>
        <v>5.8315544319468943E-8</v>
      </c>
      <c r="Q61" s="59">
        <f t="shared" si="37"/>
        <v>6.000361405297065E-8</v>
      </c>
      <c r="R61" s="59">
        <f t="shared" si="38"/>
        <v>5.9225384094383478E-8</v>
      </c>
      <c r="S61" s="59">
        <f t="shared" si="39"/>
        <v>5.4259347097340217E-8</v>
      </c>
      <c r="T61" s="59">
        <f t="shared" si="40"/>
        <v>5.3309895209334805E-8</v>
      </c>
      <c r="U61" s="57">
        <f t="shared" si="10"/>
        <v>5.8126960322617249E-8</v>
      </c>
      <c r="V61" s="39" t="s">
        <v>461</v>
      </c>
      <c r="W61" s="59">
        <f t="shared" si="41"/>
        <v>0</v>
      </c>
      <c r="X61" s="59">
        <f t="shared" si="31"/>
        <v>0</v>
      </c>
      <c r="Y61" s="59">
        <f t="shared" si="31"/>
        <v>0</v>
      </c>
      <c r="Z61" s="59">
        <f t="shared" si="31"/>
        <v>0</v>
      </c>
      <c r="AA61" s="59">
        <f t="shared" si="31"/>
        <v>0</v>
      </c>
      <c r="AB61" s="59">
        <f t="shared" si="31"/>
        <v>0</v>
      </c>
      <c r="AC61" s="59">
        <f t="shared" si="30"/>
        <v>0</v>
      </c>
      <c r="AD61" s="59">
        <f t="shared" si="29"/>
        <v>0</v>
      </c>
    </row>
    <row r="62" spans="1:30" s="6" customFormat="1">
      <c r="A62" s="9" t="s">
        <v>37</v>
      </c>
      <c r="B62" s="16">
        <v>220543.84</v>
      </c>
      <c r="C62" s="16">
        <v>129911.8</v>
      </c>
      <c r="D62" s="16">
        <v>115050.32</v>
      </c>
      <c r="E62" s="16">
        <v>115050.32</v>
      </c>
      <c r="F62" s="16">
        <v>129989.75</v>
      </c>
      <c r="G62" s="16">
        <v>129989.75</v>
      </c>
      <c r="H62" s="16">
        <v>141206.45000000001</v>
      </c>
      <c r="I62" s="16">
        <v>141206.45000000001</v>
      </c>
      <c r="J62" s="16">
        <v>178022.41</v>
      </c>
      <c r="K62" s="26" t="s">
        <v>394</v>
      </c>
      <c r="L62" s="59">
        <f t="shared" si="32"/>
        <v>7.9324592385914064E-2</v>
      </c>
      <c r="M62" s="59">
        <f t="shared" si="33"/>
        <v>4.591254356639244E-2</v>
      </c>
      <c r="N62" s="59">
        <f t="shared" si="34"/>
        <v>3.9368040580429142E-2</v>
      </c>
      <c r="O62" s="59">
        <f t="shared" si="35"/>
        <v>3.9680659357248571E-2</v>
      </c>
      <c r="P62" s="59">
        <f t="shared" si="36"/>
        <v>4.4590723689421692E-2</v>
      </c>
      <c r="Q62" s="59">
        <f t="shared" si="37"/>
        <v>4.5881498763777305E-2</v>
      </c>
      <c r="R62" s="59">
        <f t="shared" si="38"/>
        <v>4.9194154340319741E-2</v>
      </c>
      <c r="S62" s="59">
        <f t="shared" si="39"/>
        <v>4.5069234017254212E-2</v>
      </c>
      <c r="T62" s="59">
        <f t="shared" si="40"/>
        <v>5.582562365890139E-2</v>
      </c>
      <c r="U62" s="57">
        <f t="shared" si="10"/>
        <v>4.9427452262184285E-2</v>
      </c>
      <c r="V62" s="39" t="s">
        <v>462</v>
      </c>
      <c r="W62" s="59">
        <f t="shared" si="41"/>
        <v>-0.41094795483745994</v>
      </c>
      <c r="X62" s="59">
        <f t="shared" si="31"/>
        <v>-0.11439669067782909</v>
      </c>
      <c r="Y62" s="59">
        <f t="shared" si="31"/>
        <v>0</v>
      </c>
      <c r="Z62" s="59">
        <f t="shared" si="31"/>
        <v>0.12985126855796647</v>
      </c>
      <c r="AA62" s="59">
        <f t="shared" si="31"/>
        <v>0</v>
      </c>
      <c r="AB62" s="59">
        <f t="shared" si="31"/>
        <v>8.6289111256849127E-2</v>
      </c>
      <c r="AC62" s="59">
        <f t="shared" si="30"/>
        <v>0</v>
      </c>
      <c r="AD62" s="59">
        <f t="shared" si="29"/>
        <v>0.26072435076443035</v>
      </c>
    </row>
    <row r="63" spans="1:30" s="6" customFormat="1">
      <c r="A63" s="9" t="s">
        <v>291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26" t="s">
        <v>395</v>
      </c>
      <c r="L63" s="59">
        <f t="shared" si="32"/>
        <v>0</v>
      </c>
      <c r="M63" s="59">
        <f t="shared" si="33"/>
        <v>0</v>
      </c>
      <c r="N63" s="59">
        <f t="shared" si="34"/>
        <v>0</v>
      </c>
      <c r="O63" s="59">
        <f t="shared" si="35"/>
        <v>0</v>
      </c>
      <c r="P63" s="59">
        <f t="shared" si="36"/>
        <v>0</v>
      </c>
      <c r="Q63" s="59">
        <f t="shared" si="37"/>
        <v>0</v>
      </c>
      <c r="R63" s="59">
        <f t="shared" si="38"/>
        <v>0</v>
      </c>
      <c r="S63" s="59">
        <f t="shared" si="39"/>
        <v>0</v>
      </c>
      <c r="T63" s="59">
        <f t="shared" si="40"/>
        <v>0</v>
      </c>
      <c r="U63" s="57">
        <f t="shared" si="10"/>
        <v>0</v>
      </c>
      <c r="V63" s="39" t="s">
        <v>463</v>
      </c>
      <c r="W63" s="59" t="e">
        <f t="shared" si="41"/>
        <v>#DIV/0!</v>
      </c>
      <c r="X63" s="59" t="e">
        <f t="shared" si="31"/>
        <v>#DIV/0!</v>
      </c>
      <c r="Y63" s="59" t="e">
        <f t="shared" si="31"/>
        <v>#DIV/0!</v>
      </c>
      <c r="Z63" s="59" t="e">
        <f t="shared" si="31"/>
        <v>#DIV/0!</v>
      </c>
      <c r="AA63" s="59" t="e">
        <f t="shared" si="31"/>
        <v>#DIV/0!</v>
      </c>
      <c r="AB63" s="59" t="e">
        <f t="shared" si="31"/>
        <v>#DIV/0!</v>
      </c>
      <c r="AC63" s="59" t="e">
        <f t="shared" si="30"/>
        <v>#DIV/0!</v>
      </c>
      <c r="AD63" s="59" t="e">
        <f t="shared" si="29"/>
        <v>#DIV/0!</v>
      </c>
    </row>
    <row r="64" spans="1:30" s="6" customFormat="1">
      <c r="A64" s="9" t="s">
        <v>38</v>
      </c>
      <c r="B64" s="16">
        <v>0</v>
      </c>
      <c r="C64" s="16">
        <v>0</v>
      </c>
      <c r="D64" s="16">
        <v>0</v>
      </c>
      <c r="E64" s="16">
        <v>1416.92</v>
      </c>
      <c r="F64" s="16">
        <v>1416.92</v>
      </c>
      <c r="G64" s="16">
        <v>1416.92</v>
      </c>
      <c r="H64" s="16">
        <v>1416.92</v>
      </c>
      <c r="I64" s="16">
        <v>1416.92</v>
      </c>
      <c r="J64" s="16">
        <v>1416.92</v>
      </c>
      <c r="K64" s="26" t="s">
        <v>396</v>
      </c>
      <c r="L64" s="59">
        <f t="shared" si="32"/>
        <v>0</v>
      </c>
      <c r="M64" s="59">
        <f t="shared" si="33"/>
        <v>0</v>
      </c>
      <c r="N64" s="59">
        <f t="shared" si="34"/>
        <v>0</v>
      </c>
      <c r="O64" s="59">
        <f t="shared" si="35"/>
        <v>4.8869329399929215E-4</v>
      </c>
      <c r="P64" s="59">
        <f t="shared" si="36"/>
        <v>4.8604977092436428E-4</v>
      </c>
      <c r="Q64" s="59">
        <f t="shared" si="37"/>
        <v>5.0011953425844221E-4</v>
      </c>
      <c r="R64" s="59">
        <f t="shared" si="38"/>
        <v>4.9363312488831664E-4</v>
      </c>
      <c r="S64" s="59">
        <f t="shared" si="39"/>
        <v>4.5224208287743115E-4</v>
      </c>
      <c r="T64" s="59">
        <f t="shared" si="40"/>
        <v>4.4432856894123925E-4</v>
      </c>
      <c r="U64" s="57">
        <f t="shared" si="10"/>
        <v>3.1834070843212066E-4</v>
      </c>
      <c r="V64" s="39" t="s">
        <v>464</v>
      </c>
      <c r="W64" s="59" t="e">
        <f t="shared" si="41"/>
        <v>#DIV/0!</v>
      </c>
      <c r="X64" s="59" t="e">
        <f t="shared" si="31"/>
        <v>#DIV/0!</v>
      </c>
      <c r="Y64" s="59" t="e">
        <f t="shared" si="31"/>
        <v>#DIV/0!</v>
      </c>
      <c r="Z64" s="59">
        <f t="shared" si="31"/>
        <v>0</v>
      </c>
      <c r="AA64" s="59">
        <f t="shared" si="31"/>
        <v>0</v>
      </c>
      <c r="AB64" s="59">
        <f t="shared" si="31"/>
        <v>0</v>
      </c>
      <c r="AC64" s="59">
        <f t="shared" si="30"/>
        <v>0</v>
      </c>
      <c r="AD64" s="59">
        <f t="shared" si="29"/>
        <v>0</v>
      </c>
    </row>
    <row r="65" spans="1:30" s="6" customFormat="1">
      <c r="A65" s="9" t="s">
        <v>39</v>
      </c>
      <c r="B65" s="16">
        <v>77279.12</v>
      </c>
      <c r="C65" s="16">
        <v>169740.68</v>
      </c>
      <c r="D65" s="16">
        <v>88390.17</v>
      </c>
      <c r="E65" s="16">
        <v>149355.54999999999</v>
      </c>
      <c r="F65" s="16">
        <v>35398.75</v>
      </c>
      <c r="G65" s="16">
        <v>112165.73</v>
      </c>
      <c r="H65" s="16">
        <v>105516.71</v>
      </c>
      <c r="I65" s="16">
        <v>196825.57</v>
      </c>
      <c r="J65" s="16">
        <v>130244.42</v>
      </c>
      <c r="K65" s="26" t="s">
        <v>397</v>
      </c>
      <c r="L65" s="59">
        <f t="shared" si="32"/>
        <v>2.7795538038796003E-2</v>
      </c>
      <c r="M65" s="59">
        <f t="shared" si="33"/>
        <v>5.9988595073650564E-2</v>
      </c>
      <c r="N65" s="59">
        <f t="shared" si="34"/>
        <v>3.0245442163663955E-2</v>
      </c>
      <c r="O65" s="59">
        <f t="shared" si="35"/>
        <v>5.1512474738570964E-2</v>
      </c>
      <c r="P65" s="59">
        <f t="shared" si="36"/>
        <v>1.214292573222824E-2</v>
      </c>
      <c r="Q65" s="59">
        <f t="shared" si="37"/>
        <v>3.9590289252292417E-2</v>
      </c>
      <c r="R65" s="59">
        <f t="shared" si="38"/>
        <v>3.6760398106621607E-2</v>
      </c>
      <c r="S65" s="59">
        <f t="shared" si="39"/>
        <v>6.2821334825069602E-2</v>
      </c>
      <c r="T65" s="59">
        <f t="shared" si="40"/>
        <v>4.0843037540003471E-2</v>
      </c>
      <c r="U65" s="57">
        <f t="shared" si="10"/>
        <v>4.0188892830099653E-2</v>
      </c>
      <c r="V65" s="39" t="s">
        <v>465</v>
      </c>
      <c r="W65" s="59">
        <f t="shared" si="41"/>
        <v>1.1964623820768145</v>
      </c>
      <c r="X65" s="59">
        <f t="shared" si="31"/>
        <v>-0.47926348592452905</v>
      </c>
      <c r="Y65" s="59">
        <f t="shared" si="31"/>
        <v>0.68973031729659517</v>
      </c>
      <c r="Z65" s="59">
        <f t="shared" si="31"/>
        <v>-0.76299005962617383</v>
      </c>
      <c r="AA65" s="59">
        <f t="shared" si="31"/>
        <v>2.168635333168544</v>
      </c>
      <c r="AB65" s="59">
        <f t="shared" si="31"/>
        <v>-5.9278533648378984E-2</v>
      </c>
      <c r="AC65" s="59">
        <f t="shared" si="30"/>
        <v>0.86534976308491807</v>
      </c>
      <c r="AD65" s="59">
        <f t="shared" si="29"/>
        <v>-0.33827489995329374</v>
      </c>
    </row>
    <row r="66" spans="1:30" s="6" customFormat="1">
      <c r="A66" s="9" t="s">
        <v>40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26" t="s">
        <v>398</v>
      </c>
      <c r="L66" s="59">
        <f t="shared" si="32"/>
        <v>0</v>
      </c>
      <c r="M66" s="59">
        <f t="shared" si="33"/>
        <v>0</v>
      </c>
      <c r="N66" s="59">
        <f t="shared" si="34"/>
        <v>0</v>
      </c>
      <c r="O66" s="59">
        <f t="shared" si="35"/>
        <v>0</v>
      </c>
      <c r="P66" s="59">
        <f t="shared" si="36"/>
        <v>0</v>
      </c>
      <c r="Q66" s="59">
        <f t="shared" si="37"/>
        <v>0</v>
      </c>
      <c r="R66" s="59">
        <f t="shared" si="38"/>
        <v>0</v>
      </c>
      <c r="S66" s="59">
        <f t="shared" si="39"/>
        <v>0</v>
      </c>
      <c r="T66" s="59">
        <f t="shared" si="40"/>
        <v>0</v>
      </c>
      <c r="U66" s="57">
        <f t="shared" si="10"/>
        <v>0</v>
      </c>
      <c r="V66" s="39" t="s">
        <v>466</v>
      </c>
      <c r="W66" s="59" t="e">
        <f t="shared" si="41"/>
        <v>#DIV/0!</v>
      </c>
      <c r="X66" s="59" t="e">
        <f t="shared" si="31"/>
        <v>#DIV/0!</v>
      </c>
      <c r="Y66" s="59" t="e">
        <f t="shared" si="31"/>
        <v>#DIV/0!</v>
      </c>
      <c r="Z66" s="59" t="e">
        <f t="shared" si="31"/>
        <v>#DIV/0!</v>
      </c>
      <c r="AA66" s="59" t="e">
        <f t="shared" si="31"/>
        <v>#DIV/0!</v>
      </c>
      <c r="AB66" s="59" t="e">
        <f t="shared" si="31"/>
        <v>#DIV/0!</v>
      </c>
      <c r="AC66" s="59" t="e">
        <f t="shared" si="30"/>
        <v>#DIV/0!</v>
      </c>
      <c r="AD66" s="59" t="e">
        <f t="shared" si="29"/>
        <v>#DIV/0!</v>
      </c>
    </row>
    <row r="67" spans="1:30" s="6" customFormat="1">
      <c r="A67" s="9" t="s">
        <v>292</v>
      </c>
      <c r="B67" s="16">
        <v>497006.55</v>
      </c>
      <c r="C67" s="16">
        <v>507314.39</v>
      </c>
      <c r="D67" s="16">
        <v>505912.78</v>
      </c>
      <c r="E67" s="16">
        <v>510065.13</v>
      </c>
      <c r="F67" s="16">
        <v>512386.91</v>
      </c>
      <c r="G67" s="16">
        <v>516714.75</v>
      </c>
      <c r="H67" s="16">
        <v>518724.47</v>
      </c>
      <c r="I67" s="16">
        <v>705757.65</v>
      </c>
      <c r="J67" s="16">
        <v>701510.72</v>
      </c>
      <c r="K67" s="26" t="s">
        <v>399</v>
      </c>
      <c r="L67" s="59">
        <f t="shared" si="32"/>
        <v>0.17876192775041652</v>
      </c>
      <c r="M67" s="59">
        <f t="shared" si="33"/>
        <v>0.17929159655037344</v>
      </c>
      <c r="N67" s="59">
        <f t="shared" si="34"/>
        <v>0.17311377189735519</v>
      </c>
      <c r="O67" s="59">
        <f t="shared" si="35"/>
        <v>0.17592059434116053</v>
      </c>
      <c r="P67" s="59">
        <f t="shared" si="36"/>
        <v>0.17576542093423964</v>
      </c>
      <c r="Q67" s="59">
        <f t="shared" si="37"/>
        <v>0.18238089667339538</v>
      </c>
      <c r="R67" s="59">
        <f t="shared" si="38"/>
        <v>0.18071562338179703</v>
      </c>
      <c r="S67" s="59">
        <f t="shared" si="39"/>
        <v>0.22525852528207735</v>
      </c>
      <c r="T67" s="59">
        <f t="shared" si="40"/>
        <v>0.21998507630250003</v>
      </c>
      <c r="U67" s="57">
        <f t="shared" si="10"/>
        <v>0.18791038145703498</v>
      </c>
      <c r="V67" s="39" t="s">
        <v>467</v>
      </c>
      <c r="W67" s="59">
        <f t="shared" si="41"/>
        <v>2.0739847392353239E-2</v>
      </c>
      <c r="X67" s="59">
        <f t="shared" si="31"/>
        <v>-2.7628035546162222E-3</v>
      </c>
      <c r="Y67" s="59">
        <f t="shared" si="31"/>
        <v>8.2076400600119559E-3</v>
      </c>
      <c r="Z67" s="59">
        <f t="shared" si="31"/>
        <v>4.5519284958766004E-3</v>
      </c>
      <c r="AA67" s="59">
        <f t="shared" si="31"/>
        <v>8.4464296716713072E-3</v>
      </c>
      <c r="AB67" s="59">
        <f t="shared" si="31"/>
        <v>3.8894186782938434E-3</v>
      </c>
      <c r="AC67" s="59">
        <f t="shared" si="30"/>
        <v>0.3605636341003926</v>
      </c>
      <c r="AD67" s="59">
        <f t="shared" si="29"/>
        <v>-6.0175472416063025E-3</v>
      </c>
    </row>
    <row r="68" spans="1:30" s="6" customFormat="1">
      <c r="A68" s="9" t="s">
        <v>293</v>
      </c>
      <c r="B68" s="16">
        <v>629871.87</v>
      </c>
      <c r="C68" s="16">
        <v>77628.27</v>
      </c>
      <c r="D68" s="16">
        <v>49358.73</v>
      </c>
      <c r="E68" s="16">
        <v>70197.86</v>
      </c>
      <c r="F68" s="16">
        <v>70197.86</v>
      </c>
      <c r="G68" s="16">
        <v>70197.86</v>
      </c>
      <c r="H68" s="16">
        <v>53136.78</v>
      </c>
      <c r="I68" s="16">
        <v>53136.78</v>
      </c>
      <c r="J68" s="16">
        <v>36075.699999999997</v>
      </c>
      <c r="K68" s="26" t="s">
        <v>400</v>
      </c>
      <c r="L68" s="59">
        <f t="shared" si="32"/>
        <v>0.22655055495135779</v>
      </c>
      <c r="M68" s="59">
        <f t="shared" si="33"/>
        <v>2.7434854480953039E-2</v>
      </c>
      <c r="N68" s="59">
        <f t="shared" si="34"/>
        <v>1.6889622607207399E-2</v>
      </c>
      <c r="O68" s="59">
        <f t="shared" si="35"/>
        <v>2.4211122318198029E-2</v>
      </c>
      <c r="P68" s="59">
        <f>+F68/$F$30</f>
        <v>2.4080155388011032E-2</v>
      </c>
      <c r="Q68" s="59">
        <f t="shared" si="37"/>
        <v>2.4777207639908625E-2</v>
      </c>
      <c r="R68" s="59">
        <f t="shared" si="38"/>
        <v>1.8512036500227962E-2</v>
      </c>
      <c r="S68" s="59">
        <f t="shared" si="39"/>
        <v>1.6959805821500033E-2</v>
      </c>
      <c r="T68" s="59">
        <f t="shared" si="40"/>
        <v>1.1312892862372937E-2</v>
      </c>
      <c r="U68" s="57">
        <f t="shared" ref="U68:U69" si="42">+AVERAGE(L68:T68)</f>
        <v>4.3414250285526326E-2</v>
      </c>
      <c r="V68" s="39" t="s">
        <v>468</v>
      </c>
      <c r="W68" s="59">
        <f t="shared" si="41"/>
        <v>-0.87675545821724032</v>
      </c>
      <c r="X68" s="59">
        <f t="shared" si="31"/>
        <v>-0.36416552887240694</v>
      </c>
      <c r="Y68" s="59">
        <f t="shared" si="31"/>
        <v>0.42219745119049845</v>
      </c>
      <c r="Z68" s="59">
        <f t="shared" si="31"/>
        <v>0</v>
      </c>
      <c r="AA68" s="59">
        <f t="shared" si="31"/>
        <v>0</v>
      </c>
      <c r="AB68" s="59">
        <f t="shared" si="31"/>
        <v>-0.24304273663043297</v>
      </c>
      <c r="AC68" s="59">
        <f t="shared" si="30"/>
        <v>0</v>
      </c>
      <c r="AD68" s="59">
        <f t="shared" si="29"/>
        <v>-0.32107854484219789</v>
      </c>
    </row>
    <row r="69" spans="1:30" s="6" customFormat="1">
      <c r="A69" s="9" t="s">
        <v>41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26" t="s">
        <v>401</v>
      </c>
      <c r="L69" s="59">
        <f t="shared" ref="L69" si="43">+B69/$B$55</f>
        <v>0</v>
      </c>
      <c r="M69" s="59">
        <f t="shared" ref="M69" si="44">+C69/$C$55</f>
        <v>0</v>
      </c>
      <c r="N69" s="59">
        <f t="shared" ref="N69" si="45">+D69/$D$55</f>
        <v>0</v>
      </c>
      <c r="O69" s="59">
        <f t="shared" ref="O69" si="46">+E69/$E$55</f>
        <v>0</v>
      </c>
      <c r="P69" s="59">
        <f t="shared" ref="P69" si="47">+F69/$F$55</f>
        <v>0</v>
      </c>
      <c r="Q69" s="59">
        <f t="shared" ref="Q69" si="48">+G69/$G$55</f>
        <v>0</v>
      </c>
      <c r="R69" s="59">
        <f t="shared" ref="R69" si="49">+H69/$H$55</f>
        <v>0</v>
      </c>
      <c r="S69" s="59">
        <f t="shared" ref="S69" si="50">+I69/$I$55</f>
        <v>0</v>
      </c>
      <c r="T69" s="59">
        <f t="shared" ref="T69" si="51">+J69/$J$55</f>
        <v>0</v>
      </c>
      <c r="U69" s="57">
        <f t="shared" si="42"/>
        <v>0</v>
      </c>
      <c r="V69" s="39" t="s">
        <v>469</v>
      </c>
      <c r="W69" s="59" t="e">
        <f t="shared" si="41"/>
        <v>#DIV/0!</v>
      </c>
      <c r="X69" s="59" t="e">
        <f t="shared" si="31"/>
        <v>#DIV/0!</v>
      </c>
      <c r="Y69" s="59" t="e">
        <f t="shared" si="31"/>
        <v>#DIV/0!</v>
      </c>
      <c r="Z69" s="59" t="e">
        <f t="shared" si="31"/>
        <v>#DIV/0!</v>
      </c>
      <c r="AA69" s="59" t="e">
        <f t="shared" si="31"/>
        <v>#DIV/0!</v>
      </c>
      <c r="AB69" s="59" t="e">
        <f t="shared" si="31"/>
        <v>#DIV/0!</v>
      </c>
      <c r="AC69" s="59" t="e">
        <f t="shared" si="30"/>
        <v>#DIV/0!</v>
      </c>
      <c r="AD69" s="59" t="e">
        <f t="shared" si="29"/>
        <v>#DIV/0!</v>
      </c>
    </row>
    <row r="70" spans="1:30" s="6" customFormat="1">
      <c r="A70" s="12" t="s">
        <v>42</v>
      </c>
      <c r="B70" s="125">
        <v>2780270.7</v>
      </c>
      <c r="C70" s="125">
        <v>2829549.18</v>
      </c>
      <c r="D70" s="125">
        <v>2922429.42</v>
      </c>
      <c r="E70" s="125">
        <v>2899405.45</v>
      </c>
      <c r="F70" s="125">
        <v>2915174.71</v>
      </c>
      <c r="G70" s="125">
        <v>2833162.68</v>
      </c>
      <c r="H70" s="125">
        <v>2870390.84</v>
      </c>
      <c r="I70" s="125">
        <v>3133100.73</v>
      </c>
      <c r="J70" s="125">
        <v>3188901.41</v>
      </c>
      <c r="K70" s="26" t="s">
        <v>402</v>
      </c>
      <c r="L70" s="60"/>
      <c r="M70" s="60"/>
      <c r="N70" s="60"/>
      <c r="O70" s="60"/>
      <c r="P70" s="60"/>
      <c r="Q70" s="60"/>
      <c r="R70" s="60"/>
      <c r="S70" s="60"/>
      <c r="T70" s="60"/>
      <c r="U70" s="57"/>
      <c r="V70" s="39"/>
      <c r="W70" s="60">
        <f t="shared" si="41"/>
        <v>1.7724346050188577E-2</v>
      </c>
      <c r="X70" s="60">
        <f t="shared" si="31"/>
        <v>3.2825101841841731E-2</v>
      </c>
      <c r="Y70" s="60">
        <f t="shared" ref="Y70" si="52">+((E70/D70)-1)</f>
        <v>-7.8783664859217728E-3</v>
      </c>
      <c r="Z70" s="60">
        <f t="shared" ref="Z70" si="53">+((F70/E70)-1)</f>
        <v>5.4387909079773866E-3</v>
      </c>
      <c r="AA70" s="60">
        <f t="shared" ref="AA70" si="54">+((G70/F70)-1)</f>
        <v>-2.8132801001144681E-2</v>
      </c>
      <c r="AB70" s="60">
        <f t="shared" ref="AB70" si="55">+((H70/G70)-1)</f>
        <v>1.3140142026718982E-2</v>
      </c>
      <c r="AC70" s="60">
        <f t="shared" ref="AC70" si="56">+((I70/H70)-1)</f>
        <v>9.1524083180254401E-2</v>
      </c>
      <c r="AD70" s="60">
        <f t="shared" ref="AD70" si="57">+((J70/I70)-1)</f>
        <v>1.781004979051537E-2</v>
      </c>
    </row>
    <row r="71" spans="1:30" s="6" customFormat="1">
      <c r="A71" s="13" t="s">
        <v>164</v>
      </c>
      <c r="B71" s="176">
        <f>+B30-B70</f>
        <v>0</v>
      </c>
      <c r="C71" s="176">
        <f>+C30-C70</f>
        <v>0</v>
      </c>
      <c r="D71" s="176">
        <f t="shared" ref="D71:J71" si="58">+D30-D70</f>
        <v>0</v>
      </c>
      <c r="E71" s="176">
        <f t="shared" si="58"/>
        <v>0</v>
      </c>
      <c r="F71" s="176">
        <f t="shared" si="58"/>
        <v>0</v>
      </c>
      <c r="G71" s="176">
        <f t="shared" si="58"/>
        <v>0</v>
      </c>
      <c r="H71" s="176">
        <f t="shared" si="58"/>
        <v>0</v>
      </c>
      <c r="I71" s="176">
        <f t="shared" si="58"/>
        <v>0</v>
      </c>
      <c r="J71" s="176">
        <f t="shared" si="58"/>
        <v>0</v>
      </c>
      <c r="K71" s="26" t="s">
        <v>402</v>
      </c>
      <c r="L71" s="61"/>
      <c r="M71" s="61"/>
      <c r="N71" s="61"/>
      <c r="O71" s="61"/>
      <c r="P71" s="61"/>
      <c r="Q71" s="61"/>
      <c r="R71" s="61"/>
      <c r="S71" s="61"/>
      <c r="T71" s="61"/>
      <c r="U71" s="62"/>
      <c r="V71" s="41"/>
      <c r="W71" s="40"/>
      <c r="X71" s="40"/>
      <c r="Y71" s="40"/>
      <c r="Z71" s="40"/>
      <c r="AA71" s="40"/>
      <c r="AB71" s="40"/>
      <c r="AC71" s="40"/>
      <c r="AD71" s="40"/>
    </row>
  </sheetData>
  <sheetProtection password="D4F8" sheet="1" objects="1" scenarios="1" selectLockedCells="1" selectUnlockedCells="1"/>
  <autoFilter ref="A2:AD2">
    <filterColumn colId="21"/>
  </autoFilter>
  <mergeCells count="3">
    <mergeCell ref="L1:T1"/>
    <mergeCell ref="A1:F1"/>
    <mergeCell ref="W1:AD1"/>
  </mergeCells>
  <hyperlinks>
    <hyperlink ref="G1" location="Indice!A1" display="Volver a Indice"/>
  </hyperlink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9"/>
  <sheetViews>
    <sheetView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K3" sqref="K3"/>
    </sheetView>
  </sheetViews>
  <sheetFormatPr baseColWidth="10" defaultRowHeight="15"/>
  <cols>
    <col min="1" max="1" width="34" style="2" customWidth="1"/>
    <col min="2" max="2" width="26.42578125" style="2" bestFit="1" customWidth="1"/>
    <col min="3" max="3" width="19.5703125" style="2" customWidth="1"/>
    <col min="4" max="6" width="13.5703125" style="2" bestFit="1" customWidth="1"/>
    <col min="7" max="7" width="23" style="2" bestFit="1" customWidth="1"/>
    <col min="8" max="10" width="13.5703125" style="2" bestFit="1" customWidth="1"/>
    <col min="11" max="11" width="81.7109375" style="27" bestFit="1" customWidth="1"/>
    <col min="12" max="12" width="20.28515625" style="2" customWidth="1"/>
    <col min="13" max="20" width="13.5703125" style="2" bestFit="1" customWidth="1"/>
    <col min="21" max="21" width="12.42578125" style="74" bestFit="1" customWidth="1"/>
    <col min="22" max="22" width="19.7109375" style="27" customWidth="1"/>
    <col min="23" max="30" width="22.85546875" style="2" bestFit="1" customWidth="1"/>
    <col min="31" max="50" width="11.42578125" style="2"/>
    <col min="51" max="54" width="13.5703125" style="6" customWidth="1"/>
    <col min="55" max="55" width="11.42578125" style="166"/>
    <col min="56" max="16384" width="11.42578125" style="2"/>
  </cols>
  <sheetData>
    <row r="1" spans="1:55" s="27" customFormat="1" ht="30.75" customHeight="1">
      <c r="A1" s="225" t="s">
        <v>167</v>
      </c>
      <c r="B1" s="225"/>
      <c r="C1" s="225"/>
      <c r="D1" s="225"/>
      <c r="E1" s="225"/>
      <c r="F1" s="225"/>
      <c r="G1" s="186" t="s">
        <v>317</v>
      </c>
      <c r="H1" s="6"/>
      <c r="I1" s="6"/>
      <c r="J1" s="6"/>
      <c r="L1" s="225" t="s">
        <v>163</v>
      </c>
      <c r="M1" s="225"/>
      <c r="N1" s="225"/>
      <c r="O1" s="225"/>
      <c r="P1" s="225"/>
      <c r="Q1" s="225"/>
      <c r="R1" s="225"/>
      <c r="S1" s="225"/>
      <c r="T1" s="225"/>
      <c r="U1" s="75"/>
      <c r="W1" s="225" t="s">
        <v>225</v>
      </c>
      <c r="X1" s="225"/>
      <c r="Y1" s="225"/>
      <c r="Z1" s="225"/>
      <c r="AA1" s="225"/>
      <c r="AB1" s="225"/>
      <c r="AC1" s="225"/>
      <c r="AD1" s="225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54"/>
      <c r="AZ1" s="6"/>
      <c r="BA1" s="6"/>
      <c r="BB1" s="6"/>
      <c r="BC1" s="162"/>
    </row>
    <row r="2" spans="1:55" s="27" customFormat="1" ht="33" customHeight="1">
      <c r="A2" s="1" t="s">
        <v>269</v>
      </c>
      <c r="B2" s="1" t="s">
        <v>72</v>
      </c>
      <c r="C2" s="1" t="s">
        <v>74</v>
      </c>
      <c r="D2" s="1" t="s">
        <v>96</v>
      </c>
      <c r="E2" s="1" t="s">
        <v>118</v>
      </c>
      <c r="F2" s="1" t="s">
        <v>119</v>
      </c>
      <c r="G2" s="1" t="s">
        <v>140</v>
      </c>
      <c r="H2" s="1" t="s">
        <v>141</v>
      </c>
      <c r="I2" s="1" t="s">
        <v>161</v>
      </c>
      <c r="J2" s="1" t="s">
        <v>162</v>
      </c>
      <c r="K2" s="28"/>
      <c r="L2" s="68" t="s">
        <v>72</v>
      </c>
      <c r="M2" s="69" t="s">
        <v>74</v>
      </c>
      <c r="N2" s="69" t="s">
        <v>96</v>
      </c>
      <c r="O2" s="69" t="s">
        <v>118</v>
      </c>
      <c r="P2" s="69" t="s">
        <v>119</v>
      </c>
      <c r="Q2" s="69" t="s">
        <v>140</v>
      </c>
      <c r="R2" s="69" t="s">
        <v>141</v>
      </c>
      <c r="S2" s="69" t="s">
        <v>161</v>
      </c>
      <c r="T2" s="69" t="s">
        <v>162</v>
      </c>
      <c r="U2" s="76" t="s">
        <v>226</v>
      </c>
      <c r="W2" s="78" t="s">
        <v>217</v>
      </c>
      <c r="X2" s="42" t="s">
        <v>218</v>
      </c>
      <c r="Y2" s="42" t="s">
        <v>219</v>
      </c>
      <c r="Z2" s="42" t="s">
        <v>220</v>
      </c>
      <c r="AA2" s="42" t="s">
        <v>221</v>
      </c>
      <c r="AB2" s="42" t="s">
        <v>222</v>
      </c>
      <c r="AC2" s="42" t="s">
        <v>223</v>
      </c>
      <c r="AD2" s="79" t="s">
        <v>224</v>
      </c>
      <c r="AY2" s="80" t="s">
        <v>74</v>
      </c>
      <c r="AZ2" s="14" t="s">
        <v>118</v>
      </c>
      <c r="BA2" s="14" t="s">
        <v>140</v>
      </c>
      <c r="BB2" s="156" t="s">
        <v>161</v>
      </c>
      <c r="BC2" s="162"/>
    </row>
    <row r="3" spans="1:55" s="27" customFormat="1" ht="20.100000000000001" customHeight="1">
      <c r="A3" s="18" t="s">
        <v>43</v>
      </c>
      <c r="B3" s="20">
        <v>304154.49</v>
      </c>
      <c r="C3" s="20">
        <f t="shared" ref="C3:C13" si="0">+AY3-B3</f>
        <v>328392.02</v>
      </c>
      <c r="D3" s="20">
        <v>336681.12</v>
      </c>
      <c r="E3" s="20">
        <f t="shared" ref="E3:E13" si="1">+AZ3-D3</f>
        <v>348142.18000000005</v>
      </c>
      <c r="F3" s="20">
        <v>327590.46999999997</v>
      </c>
      <c r="G3" s="20">
        <f t="shared" ref="G3:G13" si="2">+BA3-F3</f>
        <v>336082.36</v>
      </c>
      <c r="H3" s="20">
        <v>350123.35</v>
      </c>
      <c r="I3" s="20">
        <f t="shared" ref="I3:I13" si="3">+BB3-H3</f>
        <v>358576.33000000007</v>
      </c>
      <c r="J3" s="130">
        <v>424305.65</v>
      </c>
      <c r="K3" s="26" t="s">
        <v>470</v>
      </c>
      <c r="L3" s="86">
        <f>+B3/$B$3</f>
        <v>1</v>
      </c>
      <c r="M3" s="70">
        <f>+C3/$C$3</f>
        <v>1</v>
      </c>
      <c r="N3" s="70">
        <f>+D3/$D$3</f>
        <v>1</v>
      </c>
      <c r="O3" s="70">
        <f>+E3/$E$3</f>
        <v>1</v>
      </c>
      <c r="P3" s="70">
        <f>+F3/$F$3</f>
        <v>1</v>
      </c>
      <c r="Q3" s="70">
        <f>+G3/$G$3</f>
        <v>1</v>
      </c>
      <c r="R3" s="70">
        <f>+H3/$H$3</f>
        <v>1</v>
      </c>
      <c r="S3" s="70">
        <f>+I3/$I$3</f>
        <v>1</v>
      </c>
      <c r="T3" s="70">
        <f>+J3/$J$3</f>
        <v>1</v>
      </c>
      <c r="U3" s="77">
        <f>+AVERAGE(L3:T3)</f>
        <v>1</v>
      </c>
      <c r="W3" s="70">
        <f>+((C3/B3)-1)</f>
        <v>7.9688220285684563E-2</v>
      </c>
      <c r="X3" s="70">
        <f t="shared" ref="X3:AD13" si="4">+((D3/C3)-1)</f>
        <v>2.5241478157721264E-2</v>
      </c>
      <c r="Y3" s="70">
        <f t="shared" si="4"/>
        <v>3.4041291059029533E-2</v>
      </c>
      <c r="Z3" s="70">
        <f t="shared" si="4"/>
        <v>-5.9032519414912832E-2</v>
      </c>
      <c r="AA3" s="70">
        <f t="shared" si="4"/>
        <v>2.5922274234656539E-2</v>
      </c>
      <c r="AB3" s="70">
        <f t="shared" si="4"/>
        <v>4.1778420027757557E-2</v>
      </c>
      <c r="AC3" s="70">
        <f t="shared" si="4"/>
        <v>2.4142862793927078E-2</v>
      </c>
      <c r="AD3" s="70">
        <f t="shared" si="4"/>
        <v>0.18330635488404923</v>
      </c>
      <c r="AY3" s="81" t="s">
        <v>75</v>
      </c>
      <c r="AZ3" s="19" t="s">
        <v>98</v>
      </c>
      <c r="BA3" s="19" t="s">
        <v>121</v>
      </c>
      <c r="BB3" s="64" t="s">
        <v>143</v>
      </c>
      <c r="BC3" s="162"/>
    </row>
    <row r="4" spans="1:55" s="27" customFormat="1" ht="20.100000000000001" customHeight="1">
      <c r="A4" s="9" t="s">
        <v>44</v>
      </c>
      <c r="B4" s="16">
        <v>0</v>
      </c>
      <c r="C4" s="16">
        <f t="shared" si="0"/>
        <v>0</v>
      </c>
      <c r="D4" s="16">
        <v>0</v>
      </c>
      <c r="E4" s="16">
        <f t="shared" si="1"/>
        <v>0</v>
      </c>
      <c r="F4" s="16">
        <v>0</v>
      </c>
      <c r="G4" s="16">
        <f t="shared" si="2"/>
        <v>0</v>
      </c>
      <c r="H4" s="16">
        <v>0</v>
      </c>
      <c r="I4" s="16">
        <f t="shared" si="3"/>
        <v>0</v>
      </c>
      <c r="J4" s="129">
        <v>0</v>
      </c>
      <c r="K4" s="26" t="s">
        <v>471</v>
      </c>
      <c r="L4" s="87">
        <f t="shared" ref="L4:L41" si="5">+B4/$B$3</f>
        <v>0</v>
      </c>
      <c r="M4" s="73">
        <f>+C4/$C$3</f>
        <v>0</v>
      </c>
      <c r="N4" s="73">
        <f t="shared" ref="N4:N41" si="6">+D4/$D$3</f>
        <v>0</v>
      </c>
      <c r="O4" s="73">
        <f>+E4/$E$3</f>
        <v>0</v>
      </c>
      <c r="P4" s="73">
        <f t="shared" ref="P4:P41" si="7">+F4/$F$3</f>
        <v>0</v>
      </c>
      <c r="Q4" s="73">
        <f>+G4/$G$3</f>
        <v>0</v>
      </c>
      <c r="R4" s="73">
        <f t="shared" ref="R4:R41" si="8">+H4/$H$3</f>
        <v>0</v>
      </c>
      <c r="S4" s="73">
        <f>+I4/$I$3</f>
        <v>0</v>
      </c>
      <c r="T4" s="73">
        <f t="shared" ref="T4:T41" si="9">+J4/$J$3</f>
        <v>0</v>
      </c>
      <c r="U4" s="77">
        <f t="shared" ref="U4:U41" si="10">+AVERAGE(L4:T4)</f>
        <v>0</v>
      </c>
      <c r="W4" s="73" t="e">
        <f>+((C4/B4)-1)</f>
        <v>#DIV/0!</v>
      </c>
      <c r="X4" s="73" t="e">
        <f t="shared" si="4"/>
        <v>#DIV/0!</v>
      </c>
      <c r="Y4" s="73" t="e">
        <f t="shared" si="4"/>
        <v>#DIV/0!</v>
      </c>
      <c r="Z4" s="73" t="e">
        <f t="shared" si="4"/>
        <v>#DIV/0!</v>
      </c>
      <c r="AA4" s="73" t="e">
        <f t="shared" si="4"/>
        <v>#DIV/0!</v>
      </c>
      <c r="AB4" s="73" t="e">
        <f t="shared" si="4"/>
        <v>#DIV/0!</v>
      </c>
      <c r="AC4" s="73" t="e">
        <f t="shared" si="4"/>
        <v>#DIV/0!</v>
      </c>
      <c r="AD4" s="73" t="e">
        <f t="shared" si="4"/>
        <v>#DIV/0!</v>
      </c>
      <c r="AY4" s="82" t="s">
        <v>1</v>
      </c>
      <c r="AZ4" s="17" t="s">
        <v>1</v>
      </c>
      <c r="BA4" s="17" t="s">
        <v>1</v>
      </c>
      <c r="BB4" s="65" t="s">
        <v>1</v>
      </c>
      <c r="BC4" s="162"/>
    </row>
    <row r="5" spans="1:55" s="27" customFormat="1" ht="20.100000000000001" customHeight="1">
      <c r="A5" s="9" t="s">
        <v>45</v>
      </c>
      <c r="B5" s="16">
        <v>1875.12</v>
      </c>
      <c r="C5" s="16">
        <f t="shared" si="0"/>
        <v>1944.6600000000003</v>
      </c>
      <c r="D5" s="16">
        <v>1624.35</v>
      </c>
      <c r="E5" s="16">
        <f t="shared" si="1"/>
        <v>1911.35</v>
      </c>
      <c r="F5" s="16">
        <v>1728.08</v>
      </c>
      <c r="G5" s="16">
        <f t="shared" si="2"/>
        <v>2601.04</v>
      </c>
      <c r="H5" s="16">
        <v>2865.53</v>
      </c>
      <c r="I5" s="16">
        <f t="shared" si="3"/>
        <v>2434.77</v>
      </c>
      <c r="J5" s="129">
        <v>2702.1</v>
      </c>
      <c r="K5" s="26" t="s">
        <v>472</v>
      </c>
      <c r="L5" s="87">
        <f t="shared" si="5"/>
        <v>6.1650248858729651E-3</v>
      </c>
      <c r="M5" s="73">
        <f t="shared" ref="M5:M9" si="11">+C5/$C$3</f>
        <v>5.9217638723377021E-3</v>
      </c>
      <c r="N5" s="73">
        <f t="shared" si="6"/>
        <v>4.8245948569970304E-3</v>
      </c>
      <c r="O5" s="73">
        <f t="shared" ref="O5:O9" si="12">+E5/$E$3</f>
        <v>5.490141987391472E-3</v>
      </c>
      <c r="P5" s="73">
        <f t="shared" si="7"/>
        <v>5.275122930163384E-3</v>
      </c>
      <c r="Q5" s="73">
        <f t="shared" ref="Q5:Q9" si="13">+G5/$G$3</f>
        <v>7.7392934279561718E-3</v>
      </c>
      <c r="R5" s="73">
        <f t="shared" si="8"/>
        <v>8.1843441747030017E-3</v>
      </c>
      <c r="S5" s="73">
        <f>+I5/$I$3</f>
        <v>6.7901024030225295E-3</v>
      </c>
      <c r="T5" s="73">
        <f t="shared" si="9"/>
        <v>6.3682866348821884E-3</v>
      </c>
      <c r="U5" s="77">
        <f t="shared" si="10"/>
        <v>6.3065194637029389E-3</v>
      </c>
      <c r="W5" s="73">
        <f t="shared" ref="W5:W9" si="14">+((C5/B5)-1)</f>
        <v>3.7085626519902881E-2</v>
      </c>
      <c r="X5" s="73">
        <f t="shared" si="4"/>
        <v>-0.16471259757489765</v>
      </c>
      <c r="Y5" s="73">
        <f t="shared" si="4"/>
        <v>0.17668605903900025</v>
      </c>
      <c r="Z5" s="73">
        <f t="shared" si="4"/>
        <v>-9.5885107384832691E-2</v>
      </c>
      <c r="AA5" s="73">
        <f t="shared" si="4"/>
        <v>0.50516179806490435</v>
      </c>
      <c r="AB5" s="73">
        <f t="shared" si="4"/>
        <v>0.10168624857749209</v>
      </c>
      <c r="AC5" s="73">
        <f t="shared" si="4"/>
        <v>-0.15032472177921719</v>
      </c>
      <c r="AD5" s="73">
        <f t="shared" si="4"/>
        <v>0.1097968185906677</v>
      </c>
      <c r="AY5" s="82" t="s">
        <v>76</v>
      </c>
      <c r="AZ5" s="17" t="s">
        <v>99</v>
      </c>
      <c r="BA5" s="17" t="s">
        <v>122</v>
      </c>
      <c r="BB5" s="65" t="s">
        <v>144</v>
      </c>
      <c r="BC5" s="162"/>
    </row>
    <row r="6" spans="1:55" s="27" customFormat="1" ht="20.100000000000001" customHeight="1">
      <c r="A6" s="9" t="s">
        <v>46</v>
      </c>
      <c r="B6" s="16">
        <v>302279.36</v>
      </c>
      <c r="C6" s="16">
        <f t="shared" si="0"/>
        <v>326447.35999999999</v>
      </c>
      <c r="D6" s="16">
        <v>335056.76</v>
      </c>
      <c r="E6" s="16">
        <f t="shared" si="1"/>
        <v>346230.82999999996</v>
      </c>
      <c r="F6" s="16">
        <v>325862.38</v>
      </c>
      <c r="G6" s="16">
        <f t="shared" si="2"/>
        <v>333481.32999999996</v>
      </c>
      <c r="H6" s="16">
        <v>347257.81</v>
      </c>
      <c r="I6" s="16">
        <f t="shared" si="3"/>
        <v>356141.56</v>
      </c>
      <c r="J6" s="129">
        <v>421603.55</v>
      </c>
      <c r="K6" s="26" t="s">
        <v>473</v>
      </c>
      <c r="L6" s="87">
        <f t="shared" si="5"/>
        <v>0.99383494223609847</v>
      </c>
      <c r="M6" s="73">
        <f t="shared" si="11"/>
        <v>0.99407823612766222</v>
      </c>
      <c r="N6" s="73">
        <f t="shared" si="6"/>
        <v>0.99517537544130785</v>
      </c>
      <c r="O6" s="73">
        <f t="shared" si="12"/>
        <v>0.99450985801260827</v>
      </c>
      <c r="P6" s="73">
        <f t="shared" si="7"/>
        <v>0.99472484654391813</v>
      </c>
      <c r="Q6" s="73">
        <f t="shared" si="13"/>
        <v>0.99226073632665512</v>
      </c>
      <c r="R6" s="73">
        <f t="shared" si="8"/>
        <v>0.99181562726393435</v>
      </c>
      <c r="S6" s="73">
        <f t="shared" ref="S6:S9" si="15">+I6/$I$3</f>
        <v>0.99320989759697731</v>
      </c>
      <c r="T6" s="73">
        <f t="shared" si="9"/>
        <v>0.99363171336511769</v>
      </c>
      <c r="U6" s="77">
        <f t="shared" si="10"/>
        <v>0.99369347032380873</v>
      </c>
      <c r="W6" s="73">
        <f t="shared" si="14"/>
        <v>7.9952531327312615E-2</v>
      </c>
      <c r="X6" s="73">
        <f t="shared" si="4"/>
        <v>2.6373011563028292E-2</v>
      </c>
      <c r="Y6" s="73">
        <f t="shared" si="4"/>
        <v>3.3349782287633634E-2</v>
      </c>
      <c r="Z6" s="73">
        <f t="shared" si="4"/>
        <v>-5.8829105426573269E-2</v>
      </c>
      <c r="AA6" s="73">
        <f t="shared" si="4"/>
        <v>2.3380882444914208E-2</v>
      </c>
      <c r="AB6" s="73">
        <f t="shared" si="4"/>
        <v>4.1311098285472303E-2</v>
      </c>
      <c r="AC6" s="73">
        <f t="shared" si="4"/>
        <v>2.5582577969952558E-2</v>
      </c>
      <c r="AD6" s="73">
        <f t="shared" si="4"/>
        <v>0.1838089045266158</v>
      </c>
      <c r="AY6" s="82" t="s">
        <v>77</v>
      </c>
      <c r="AZ6" s="17" t="s">
        <v>100</v>
      </c>
      <c r="BA6" s="17" t="s">
        <v>123</v>
      </c>
      <c r="BB6" s="65" t="s">
        <v>145</v>
      </c>
      <c r="BC6" s="162"/>
    </row>
    <row r="7" spans="1:55" s="27" customFormat="1" ht="20.100000000000001" customHeight="1">
      <c r="A7" s="9" t="s">
        <v>47</v>
      </c>
      <c r="B7" s="16">
        <v>0</v>
      </c>
      <c r="C7" s="16">
        <f t="shared" si="0"/>
        <v>0</v>
      </c>
      <c r="D7" s="16">
        <v>0</v>
      </c>
      <c r="E7" s="16">
        <f t="shared" si="1"/>
        <v>0</v>
      </c>
      <c r="F7" s="16">
        <v>0</v>
      </c>
      <c r="G7" s="16">
        <f t="shared" si="2"/>
        <v>0</v>
      </c>
      <c r="H7" s="16">
        <v>0</v>
      </c>
      <c r="I7" s="16">
        <f t="shared" si="3"/>
        <v>0</v>
      </c>
      <c r="J7" s="129">
        <v>0</v>
      </c>
      <c r="K7" s="26" t="s">
        <v>474</v>
      </c>
      <c r="L7" s="87">
        <f t="shared" si="5"/>
        <v>0</v>
      </c>
      <c r="M7" s="73">
        <f t="shared" si="11"/>
        <v>0</v>
      </c>
      <c r="N7" s="73">
        <f t="shared" si="6"/>
        <v>0</v>
      </c>
      <c r="O7" s="73">
        <f t="shared" si="12"/>
        <v>0</v>
      </c>
      <c r="P7" s="73">
        <f t="shared" si="7"/>
        <v>0</v>
      </c>
      <c r="Q7" s="73">
        <f t="shared" si="13"/>
        <v>0</v>
      </c>
      <c r="R7" s="73">
        <f t="shared" si="8"/>
        <v>0</v>
      </c>
      <c r="S7" s="73">
        <f t="shared" si="15"/>
        <v>0</v>
      </c>
      <c r="T7" s="73">
        <f t="shared" si="9"/>
        <v>0</v>
      </c>
      <c r="U7" s="77">
        <f t="shared" si="10"/>
        <v>0</v>
      </c>
      <c r="W7" s="73" t="e">
        <f t="shared" si="14"/>
        <v>#DIV/0!</v>
      </c>
      <c r="X7" s="73" t="e">
        <f t="shared" si="4"/>
        <v>#DIV/0!</v>
      </c>
      <c r="Y7" s="73" t="e">
        <f t="shared" si="4"/>
        <v>#DIV/0!</v>
      </c>
      <c r="Z7" s="73" t="e">
        <f t="shared" si="4"/>
        <v>#DIV/0!</v>
      </c>
      <c r="AA7" s="73" t="e">
        <f t="shared" si="4"/>
        <v>#DIV/0!</v>
      </c>
      <c r="AB7" s="73" t="e">
        <f t="shared" si="4"/>
        <v>#DIV/0!</v>
      </c>
      <c r="AC7" s="73" t="e">
        <f t="shared" si="4"/>
        <v>#DIV/0!</v>
      </c>
      <c r="AD7" s="73" t="e">
        <f t="shared" si="4"/>
        <v>#DIV/0!</v>
      </c>
      <c r="AY7" s="82" t="s">
        <v>1</v>
      </c>
      <c r="AZ7" s="17" t="s">
        <v>1</v>
      </c>
      <c r="BA7" s="17" t="s">
        <v>1</v>
      </c>
      <c r="BB7" s="65" t="s">
        <v>1</v>
      </c>
      <c r="BC7" s="162"/>
    </row>
    <row r="8" spans="1:55" s="27" customFormat="1" ht="20.100000000000001" customHeight="1">
      <c r="A8" s="9" t="s">
        <v>48</v>
      </c>
      <c r="B8" s="16">
        <v>0</v>
      </c>
      <c r="C8" s="16">
        <f t="shared" si="0"/>
        <v>0</v>
      </c>
      <c r="D8" s="16">
        <v>0</v>
      </c>
      <c r="E8" s="16">
        <f t="shared" si="1"/>
        <v>0</v>
      </c>
      <c r="F8" s="16">
        <v>0</v>
      </c>
      <c r="G8" s="16">
        <f t="shared" si="2"/>
        <v>0</v>
      </c>
      <c r="H8" s="16">
        <v>0</v>
      </c>
      <c r="I8" s="16">
        <f t="shared" si="3"/>
        <v>0</v>
      </c>
      <c r="J8" s="129">
        <v>0</v>
      </c>
      <c r="K8" s="26" t="s">
        <v>475</v>
      </c>
      <c r="L8" s="87">
        <f t="shared" si="5"/>
        <v>0</v>
      </c>
      <c r="M8" s="73">
        <f t="shared" si="11"/>
        <v>0</v>
      </c>
      <c r="N8" s="73">
        <f t="shared" si="6"/>
        <v>0</v>
      </c>
      <c r="O8" s="73">
        <f t="shared" si="12"/>
        <v>0</v>
      </c>
      <c r="P8" s="73">
        <f t="shared" si="7"/>
        <v>0</v>
      </c>
      <c r="Q8" s="73">
        <f t="shared" si="13"/>
        <v>0</v>
      </c>
      <c r="R8" s="73">
        <f t="shared" si="8"/>
        <v>0</v>
      </c>
      <c r="S8" s="73">
        <f t="shared" si="15"/>
        <v>0</v>
      </c>
      <c r="T8" s="73">
        <f t="shared" si="9"/>
        <v>0</v>
      </c>
      <c r="U8" s="77">
        <f t="shared" si="10"/>
        <v>0</v>
      </c>
      <c r="W8" s="73" t="e">
        <f t="shared" si="14"/>
        <v>#DIV/0!</v>
      </c>
      <c r="X8" s="73" t="e">
        <f t="shared" si="4"/>
        <v>#DIV/0!</v>
      </c>
      <c r="Y8" s="73" t="e">
        <f t="shared" si="4"/>
        <v>#DIV/0!</v>
      </c>
      <c r="Z8" s="73" t="e">
        <f t="shared" si="4"/>
        <v>#DIV/0!</v>
      </c>
      <c r="AA8" s="73" t="e">
        <f t="shared" si="4"/>
        <v>#DIV/0!</v>
      </c>
      <c r="AB8" s="73" t="e">
        <f t="shared" si="4"/>
        <v>#DIV/0!</v>
      </c>
      <c r="AC8" s="73" t="e">
        <f t="shared" si="4"/>
        <v>#DIV/0!</v>
      </c>
      <c r="AD8" s="73" t="e">
        <f t="shared" si="4"/>
        <v>#DIV/0!</v>
      </c>
      <c r="AY8" s="82" t="s">
        <v>1</v>
      </c>
      <c r="AZ8" s="17" t="s">
        <v>1</v>
      </c>
      <c r="BA8" s="17" t="s">
        <v>1</v>
      </c>
      <c r="BB8" s="65" t="s">
        <v>1</v>
      </c>
      <c r="BC8" s="162"/>
    </row>
    <row r="9" spans="1:55" s="27" customFormat="1" ht="20.100000000000001" customHeight="1">
      <c r="A9" s="9" t="s">
        <v>49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16">
        <v>0</v>
      </c>
      <c r="G9" s="16">
        <f t="shared" si="2"/>
        <v>0</v>
      </c>
      <c r="H9" s="16">
        <v>0</v>
      </c>
      <c r="I9" s="16">
        <f t="shared" si="3"/>
        <v>0</v>
      </c>
      <c r="J9" s="129">
        <v>0</v>
      </c>
      <c r="K9" s="26" t="s">
        <v>476</v>
      </c>
      <c r="L9" s="87">
        <f t="shared" si="5"/>
        <v>0</v>
      </c>
      <c r="M9" s="73">
        <f t="shared" si="11"/>
        <v>0</v>
      </c>
      <c r="N9" s="73">
        <f t="shared" si="6"/>
        <v>0</v>
      </c>
      <c r="O9" s="73">
        <f t="shared" si="12"/>
        <v>0</v>
      </c>
      <c r="P9" s="73">
        <f t="shared" si="7"/>
        <v>0</v>
      </c>
      <c r="Q9" s="73">
        <f t="shared" si="13"/>
        <v>0</v>
      </c>
      <c r="R9" s="73">
        <f t="shared" si="8"/>
        <v>0</v>
      </c>
      <c r="S9" s="73">
        <f t="shared" si="15"/>
        <v>0</v>
      </c>
      <c r="T9" s="73">
        <f t="shared" si="9"/>
        <v>0</v>
      </c>
      <c r="U9" s="77">
        <f t="shared" si="10"/>
        <v>0</v>
      </c>
      <c r="W9" s="73" t="e">
        <f t="shared" si="14"/>
        <v>#DIV/0!</v>
      </c>
      <c r="X9" s="73" t="e">
        <f t="shared" si="4"/>
        <v>#DIV/0!</v>
      </c>
      <c r="Y9" s="73" t="e">
        <f t="shared" si="4"/>
        <v>#DIV/0!</v>
      </c>
      <c r="Z9" s="73" t="e">
        <f t="shared" si="4"/>
        <v>#DIV/0!</v>
      </c>
      <c r="AA9" s="73" t="e">
        <f t="shared" si="4"/>
        <v>#DIV/0!</v>
      </c>
      <c r="AB9" s="73" t="e">
        <f t="shared" si="4"/>
        <v>#DIV/0!</v>
      </c>
      <c r="AC9" s="73" t="e">
        <f t="shared" si="4"/>
        <v>#DIV/0!</v>
      </c>
      <c r="AD9" s="73" t="e">
        <f t="shared" si="4"/>
        <v>#DIV/0!</v>
      </c>
      <c r="AY9" s="82" t="s">
        <v>1</v>
      </c>
      <c r="AZ9" s="17" t="s">
        <v>1</v>
      </c>
      <c r="BA9" s="17" t="s">
        <v>1</v>
      </c>
      <c r="BB9" s="65" t="s">
        <v>1</v>
      </c>
      <c r="BC9" s="162"/>
    </row>
    <row r="10" spans="1:55" s="23" customFormat="1" ht="20.100000000000001" customHeight="1">
      <c r="A10" s="21" t="s">
        <v>54</v>
      </c>
      <c r="B10" s="127">
        <v>185641.01</v>
      </c>
      <c r="C10" s="127">
        <f t="shared" si="0"/>
        <v>193080.59999999998</v>
      </c>
      <c r="D10" s="127">
        <v>193885.46</v>
      </c>
      <c r="E10" s="127">
        <f t="shared" si="1"/>
        <v>205274.66</v>
      </c>
      <c r="F10" s="127">
        <v>158956.09</v>
      </c>
      <c r="G10" s="127">
        <f t="shared" si="2"/>
        <v>202505.1</v>
      </c>
      <c r="H10" s="127">
        <v>190981.03</v>
      </c>
      <c r="I10" s="127">
        <f t="shared" si="3"/>
        <v>185887.49000000002</v>
      </c>
      <c r="J10" s="128">
        <v>191938.71</v>
      </c>
      <c r="K10" s="26" t="s">
        <v>477</v>
      </c>
      <c r="L10" s="88">
        <f t="shared" si="5"/>
        <v>0.61035104232720683</v>
      </c>
      <c r="M10" s="71">
        <f>+C10/$C$3</f>
        <v>0.58795764890998259</v>
      </c>
      <c r="N10" s="71">
        <f t="shared" si="6"/>
        <v>0.57587268332717911</v>
      </c>
      <c r="O10" s="71">
        <f>+E10/$E$3</f>
        <v>0.58962881199859196</v>
      </c>
      <c r="P10" s="71">
        <f t="shared" si="7"/>
        <v>0.48522806539518687</v>
      </c>
      <c r="Q10" s="71">
        <f>+G10/$G$3</f>
        <v>0.60254605448497811</v>
      </c>
      <c r="R10" s="71">
        <f t="shared" si="8"/>
        <v>0.54546784726011566</v>
      </c>
      <c r="S10" s="71">
        <f>+I10/$I$3</f>
        <v>0.51840424045837041</v>
      </c>
      <c r="T10" s="71">
        <f t="shared" si="9"/>
        <v>0.45235954317365318</v>
      </c>
      <c r="U10" s="77">
        <f t="shared" si="10"/>
        <v>0.55197954859280729</v>
      </c>
      <c r="W10" s="71">
        <f>+((C10/B10)-1)</f>
        <v>4.0075142879259174E-2</v>
      </c>
      <c r="X10" s="71">
        <f t="shared" si="4"/>
        <v>4.1685182250315034E-3</v>
      </c>
      <c r="Y10" s="71">
        <f t="shared" si="4"/>
        <v>5.8741898438387397E-2</v>
      </c>
      <c r="Z10" s="71">
        <f t="shared" si="4"/>
        <v>-0.22564192774695135</v>
      </c>
      <c r="AA10" s="71">
        <f t="shared" si="4"/>
        <v>0.27396880484415553</v>
      </c>
      <c r="AB10" s="71">
        <f t="shared" si="4"/>
        <v>-5.6907554427024332E-2</v>
      </c>
      <c r="AC10" s="71">
        <f t="shared" si="4"/>
        <v>-2.6670397578230531E-2</v>
      </c>
      <c r="AD10" s="71">
        <f t="shared" si="4"/>
        <v>3.255313200474097E-2</v>
      </c>
      <c r="AY10" s="67" t="s">
        <v>84</v>
      </c>
      <c r="AZ10" s="21" t="s">
        <v>107</v>
      </c>
      <c r="BA10" s="21" t="s">
        <v>129</v>
      </c>
      <c r="BB10" s="157" t="s">
        <v>151</v>
      </c>
      <c r="BC10" s="163"/>
    </row>
    <row r="11" spans="1:55" s="27" customFormat="1" ht="20.100000000000001" customHeight="1">
      <c r="A11" s="9" t="s">
        <v>55</v>
      </c>
      <c r="B11" s="16">
        <v>0</v>
      </c>
      <c r="C11" s="16">
        <f t="shared" si="0"/>
        <v>0</v>
      </c>
      <c r="D11" s="16">
        <v>0</v>
      </c>
      <c r="E11" s="16">
        <f t="shared" si="1"/>
        <v>0</v>
      </c>
      <c r="F11" s="16">
        <v>0</v>
      </c>
      <c r="G11" s="16">
        <f t="shared" si="2"/>
        <v>0</v>
      </c>
      <c r="H11" s="16">
        <v>0</v>
      </c>
      <c r="I11" s="16">
        <f t="shared" si="3"/>
        <v>0</v>
      </c>
      <c r="J11" s="129">
        <v>0</v>
      </c>
      <c r="K11" s="26" t="s">
        <v>478</v>
      </c>
      <c r="L11" s="87">
        <f t="shared" si="5"/>
        <v>0</v>
      </c>
      <c r="M11" s="73">
        <f>+C11/$C$3</f>
        <v>0</v>
      </c>
      <c r="N11" s="73">
        <f t="shared" si="6"/>
        <v>0</v>
      </c>
      <c r="O11" s="73">
        <f>+E11/$E$3</f>
        <v>0</v>
      </c>
      <c r="P11" s="73">
        <f t="shared" si="7"/>
        <v>0</v>
      </c>
      <c r="Q11" s="73">
        <f>+G11/$G$3</f>
        <v>0</v>
      </c>
      <c r="R11" s="73">
        <f t="shared" si="8"/>
        <v>0</v>
      </c>
      <c r="S11" s="73">
        <f>+I11/$I$3</f>
        <v>0</v>
      </c>
      <c r="T11" s="73">
        <f t="shared" si="9"/>
        <v>0</v>
      </c>
      <c r="U11" s="77">
        <f t="shared" si="10"/>
        <v>0</v>
      </c>
      <c r="W11" s="73" t="e">
        <f>+((C11/B11)-1)</f>
        <v>#DIV/0!</v>
      </c>
      <c r="X11" s="73" t="e">
        <f t="shared" si="4"/>
        <v>#DIV/0!</v>
      </c>
      <c r="Y11" s="73" t="e">
        <f t="shared" si="4"/>
        <v>#DIV/0!</v>
      </c>
      <c r="Z11" s="73" t="e">
        <f t="shared" si="4"/>
        <v>#DIV/0!</v>
      </c>
      <c r="AA11" s="73" t="e">
        <f t="shared" si="4"/>
        <v>#DIV/0!</v>
      </c>
      <c r="AB11" s="73" t="e">
        <f t="shared" si="4"/>
        <v>#DIV/0!</v>
      </c>
      <c r="AC11" s="73" t="e">
        <f t="shared" si="4"/>
        <v>#DIV/0!</v>
      </c>
      <c r="AD11" s="73" t="e">
        <f t="shared" si="4"/>
        <v>#DIV/0!</v>
      </c>
      <c r="AY11" s="82" t="s">
        <v>1</v>
      </c>
      <c r="AZ11" s="17" t="s">
        <v>1</v>
      </c>
      <c r="BA11" s="17" t="s">
        <v>1</v>
      </c>
      <c r="BB11" s="65" t="s">
        <v>1</v>
      </c>
      <c r="BC11" s="162"/>
    </row>
    <row r="12" spans="1:55" s="27" customFormat="1" ht="20.100000000000001" customHeight="1">
      <c r="A12" s="9" t="s">
        <v>56</v>
      </c>
      <c r="B12" s="16">
        <v>185641.01</v>
      </c>
      <c r="C12" s="16">
        <f t="shared" si="0"/>
        <v>193080.59999999998</v>
      </c>
      <c r="D12" s="16">
        <v>193885.46</v>
      </c>
      <c r="E12" s="16">
        <f t="shared" si="1"/>
        <v>205274.66</v>
      </c>
      <c r="F12" s="16">
        <v>158956.09</v>
      </c>
      <c r="G12" s="16">
        <f t="shared" si="2"/>
        <v>202505.1</v>
      </c>
      <c r="H12" s="16">
        <v>190981.03</v>
      </c>
      <c r="I12" s="16">
        <f t="shared" si="3"/>
        <v>185887.49000000002</v>
      </c>
      <c r="J12" s="129">
        <v>191938.71</v>
      </c>
      <c r="K12" s="26" t="s">
        <v>479</v>
      </c>
      <c r="L12" s="87">
        <f t="shared" si="5"/>
        <v>0.61035104232720683</v>
      </c>
      <c r="M12" s="73">
        <f>+C12/$C$3</f>
        <v>0.58795764890998259</v>
      </c>
      <c r="N12" s="73">
        <f t="shared" si="6"/>
        <v>0.57587268332717911</v>
      </c>
      <c r="O12" s="73">
        <f>+E12/$E$3</f>
        <v>0.58962881199859196</v>
      </c>
      <c r="P12" s="73">
        <f t="shared" si="7"/>
        <v>0.48522806539518687</v>
      </c>
      <c r="Q12" s="73">
        <f>+G12/$G$3</f>
        <v>0.60254605448497811</v>
      </c>
      <c r="R12" s="73">
        <f t="shared" si="8"/>
        <v>0.54546784726011566</v>
      </c>
      <c r="S12" s="73">
        <f>+I12/$I$3</f>
        <v>0.51840424045837041</v>
      </c>
      <c r="T12" s="73">
        <f t="shared" si="9"/>
        <v>0.45235954317365318</v>
      </c>
      <c r="U12" s="77">
        <f t="shared" si="10"/>
        <v>0.55197954859280729</v>
      </c>
      <c r="W12" s="73">
        <f>+((C12/B12)-1)</f>
        <v>4.0075142879259174E-2</v>
      </c>
      <c r="X12" s="73">
        <f t="shared" si="4"/>
        <v>4.1685182250315034E-3</v>
      </c>
      <c r="Y12" s="73">
        <f t="shared" si="4"/>
        <v>5.8741898438387397E-2</v>
      </c>
      <c r="Z12" s="73">
        <f t="shared" si="4"/>
        <v>-0.22564192774695135</v>
      </c>
      <c r="AA12" s="73">
        <f t="shared" si="4"/>
        <v>0.27396880484415553</v>
      </c>
      <c r="AB12" s="73">
        <f t="shared" si="4"/>
        <v>-5.6907554427024332E-2</v>
      </c>
      <c r="AC12" s="73">
        <f t="shared" si="4"/>
        <v>-2.6670397578230531E-2</v>
      </c>
      <c r="AD12" s="73">
        <f t="shared" si="4"/>
        <v>3.255313200474097E-2</v>
      </c>
      <c r="AY12" s="82" t="s">
        <v>84</v>
      </c>
      <c r="AZ12" s="17" t="s">
        <v>107</v>
      </c>
      <c r="BA12" s="17" t="s">
        <v>129</v>
      </c>
      <c r="BB12" s="65" t="s">
        <v>151</v>
      </c>
      <c r="BC12" s="162"/>
    </row>
    <row r="13" spans="1:55" s="23" customFormat="1" ht="20.100000000000001" customHeight="1">
      <c r="A13" s="21" t="s">
        <v>57</v>
      </c>
      <c r="B13" s="127">
        <v>0</v>
      </c>
      <c r="C13" s="127">
        <f t="shared" si="0"/>
        <v>0</v>
      </c>
      <c r="D13" s="127">
        <v>0</v>
      </c>
      <c r="E13" s="127">
        <f t="shared" si="1"/>
        <v>0</v>
      </c>
      <c r="F13" s="127">
        <v>0</v>
      </c>
      <c r="G13" s="127">
        <f t="shared" si="2"/>
        <v>0</v>
      </c>
      <c r="H13" s="127">
        <v>0</v>
      </c>
      <c r="I13" s="127">
        <f t="shared" si="3"/>
        <v>0</v>
      </c>
      <c r="J13" s="128">
        <v>0</v>
      </c>
      <c r="K13" s="26" t="s">
        <v>480</v>
      </c>
      <c r="L13" s="88">
        <f t="shared" si="5"/>
        <v>0</v>
      </c>
      <c r="M13" s="71">
        <f>+C13/$C$3</f>
        <v>0</v>
      </c>
      <c r="N13" s="71">
        <f t="shared" si="6"/>
        <v>0</v>
      </c>
      <c r="O13" s="71">
        <f>+E13/$E$3</f>
        <v>0</v>
      </c>
      <c r="P13" s="71">
        <f t="shared" si="7"/>
        <v>0</v>
      </c>
      <c r="Q13" s="71">
        <f>+G13/$G$3</f>
        <v>0</v>
      </c>
      <c r="R13" s="71">
        <f t="shared" si="8"/>
        <v>0</v>
      </c>
      <c r="S13" s="71">
        <f>+I13/$I$3</f>
        <v>0</v>
      </c>
      <c r="T13" s="71">
        <f t="shared" si="9"/>
        <v>0</v>
      </c>
      <c r="U13" s="77">
        <f t="shared" si="10"/>
        <v>0</v>
      </c>
      <c r="W13" s="71" t="e">
        <f>+((C13/B13)-1)</f>
        <v>#DIV/0!</v>
      </c>
      <c r="X13" s="71" t="e">
        <f t="shared" si="4"/>
        <v>#DIV/0!</v>
      </c>
      <c r="Y13" s="71" t="e">
        <f t="shared" si="4"/>
        <v>#DIV/0!</v>
      </c>
      <c r="Z13" s="71" t="e">
        <f t="shared" si="4"/>
        <v>#DIV/0!</v>
      </c>
      <c r="AA13" s="71" t="e">
        <f t="shared" si="4"/>
        <v>#DIV/0!</v>
      </c>
      <c r="AB13" s="71" t="e">
        <f t="shared" si="4"/>
        <v>#DIV/0!</v>
      </c>
      <c r="AC13" s="71" t="e">
        <f t="shared" si="4"/>
        <v>#DIV/0!</v>
      </c>
      <c r="AD13" s="71" t="e">
        <f t="shared" si="4"/>
        <v>#DIV/0!</v>
      </c>
      <c r="AY13" s="67" t="s">
        <v>1</v>
      </c>
      <c r="AZ13" s="21" t="s">
        <v>1</v>
      </c>
      <c r="BA13" s="21" t="s">
        <v>1</v>
      </c>
      <c r="BB13" s="157" t="s">
        <v>1</v>
      </c>
      <c r="BC13" s="163"/>
    </row>
    <row r="14" spans="1:55" s="147" customFormat="1" ht="20.100000000000001" customHeight="1">
      <c r="A14" s="99" t="s">
        <v>242</v>
      </c>
      <c r="B14" s="177">
        <f>+B3-B10-B13</f>
        <v>118513.47999999998</v>
      </c>
      <c r="C14" s="177">
        <f>+C3-C10-C13</f>
        <v>135311.42000000004</v>
      </c>
      <c r="D14" s="177">
        <f t="shared" ref="D14:J14" si="16">+D3-D10-D13</f>
        <v>142795.66</v>
      </c>
      <c r="E14" s="177">
        <f>+E3-E10-E13</f>
        <v>142867.52000000005</v>
      </c>
      <c r="F14" s="177">
        <f t="shared" si="16"/>
        <v>168634.37999999998</v>
      </c>
      <c r="G14" s="177">
        <f>+G3-G10-G13</f>
        <v>133577.25999999998</v>
      </c>
      <c r="H14" s="177">
        <f t="shared" si="16"/>
        <v>159142.31999999998</v>
      </c>
      <c r="I14" s="177">
        <f>+I3-I10-I13</f>
        <v>172688.84000000005</v>
      </c>
      <c r="J14" s="177">
        <f t="shared" si="16"/>
        <v>232366.94000000003</v>
      </c>
      <c r="K14" s="26" t="s">
        <v>481</v>
      </c>
      <c r="L14" s="190">
        <f t="shared" si="5"/>
        <v>0.38964895767279312</v>
      </c>
      <c r="M14" s="190">
        <f t="shared" ref="M14:M15" si="17">+C14/$C$3</f>
        <v>0.41204235109001747</v>
      </c>
      <c r="N14" s="190">
        <f t="shared" si="6"/>
        <v>0.42412731667282089</v>
      </c>
      <c r="O14" s="190">
        <f t="shared" ref="O14:O15" si="18">+E14/$E$3</f>
        <v>0.41037118800140798</v>
      </c>
      <c r="P14" s="190">
        <f t="shared" si="7"/>
        <v>0.51477193460481308</v>
      </c>
      <c r="Q14" s="190">
        <f t="shared" ref="Q14:Q15" si="19">+G14/$G$3</f>
        <v>0.39745394551502194</v>
      </c>
      <c r="R14" s="190">
        <f t="shared" si="8"/>
        <v>0.45453215273988434</v>
      </c>
      <c r="S14" s="190">
        <f t="shared" ref="S14:S15" si="20">+I14/$I$3</f>
        <v>0.48159575954162959</v>
      </c>
      <c r="T14" s="190">
        <f t="shared" si="9"/>
        <v>0.54764045682634677</v>
      </c>
      <c r="U14" s="77">
        <f t="shared" si="10"/>
        <v>0.44802045140719277</v>
      </c>
      <c r="W14" s="146">
        <f>+(C14/B14)-1</f>
        <v>0.1417386444141211</v>
      </c>
      <c r="X14" s="146">
        <f t="shared" ref="X14:AD14" si="21">+(D14/C14)-1</f>
        <v>5.5311222068321841E-2</v>
      </c>
      <c r="Y14" s="146">
        <f t="shared" si="21"/>
        <v>5.0323658296091978E-4</v>
      </c>
      <c r="Z14" s="146">
        <f t="shared" si="21"/>
        <v>0.18035491901868195</v>
      </c>
      <c r="AA14" s="146">
        <f t="shared" si="21"/>
        <v>-0.20788833214199853</v>
      </c>
      <c r="AB14" s="146">
        <f t="shared" si="21"/>
        <v>0.19138781556082218</v>
      </c>
      <c r="AC14" s="146">
        <f t="shared" si="21"/>
        <v>8.5122046731504808E-2</v>
      </c>
      <c r="AD14" s="146">
        <f t="shared" si="21"/>
        <v>0.34558168321705063</v>
      </c>
      <c r="AY14" s="148"/>
      <c r="AZ14" s="149"/>
      <c r="BA14" s="149"/>
      <c r="BB14" s="158"/>
      <c r="BC14" s="164"/>
    </row>
    <row r="15" spans="1:55" s="23" customFormat="1" ht="20.100000000000001" customHeight="1">
      <c r="A15" s="21" t="s">
        <v>58</v>
      </c>
      <c r="B15" s="127">
        <v>60939.34</v>
      </c>
      <c r="C15" s="127">
        <f t="shared" ref="C15:C22" si="22">+AY15-B15</f>
        <v>61523.33</v>
      </c>
      <c r="D15" s="127">
        <v>78459.19</v>
      </c>
      <c r="E15" s="127">
        <f t="shared" ref="E15:E22" si="23">+AZ15-D15</f>
        <v>55647.91</v>
      </c>
      <c r="F15" s="127">
        <v>68339.649999999994</v>
      </c>
      <c r="G15" s="127">
        <f t="shared" ref="G15:G22" si="24">+BA15-F15</f>
        <v>81655.87</v>
      </c>
      <c r="H15" s="127">
        <v>65755.44</v>
      </c>
      <c r="I15" s="127">
        <f t="shared" ref="I15:I22" si="25">+BB15-H15</f>
        <v>40294.929999999993</v>
      </c>
      <c r="J15" s="128">
        <v>92489.48</v>
      </c>
      <c r="K15" s="26" t="s">
        <v>482</v>
      </c>
      <c r="L15" s="88">
        <f t="shared" si="5"/>
        <v>0.20035653591699401</v>
      </c>
      <c r="M15" s="71">
        <f t="shared" si="17"/>
        <v>0.18734721385738909</v>
      </c>
      <c r="N15" s="71">
        <f t="shared" si="6"/>
        <v>0.23303709456592042</v>
      </c>
      <c r="O15" s="71">
        <f t="shared" si="18"/>
        <v>0.15984248159760472</v>
      </c>
      <c r="P15" s="71">
        <f t="shared" si="7"/>
        <v>0.20861305885974032</v>
      </c>
      <c r="Q15" s="71">
        <f t="shared" si="19"/>
        <v>0.2429638675472286</v>
      </c>
      <c r="R15" s="71">
        <f t="shared" si="8"/>
        <v>0.18780649733872365</v>
      </c>
      <c r="S15" s="71">
        <f t="shared" si="20"/>
        <v>0.11237476271788488</v>
      </c>
      <c r="T15" s="71">
        <f t="shared" si="9"/>
        <v>0.21797843135013636</v>
      </c>
      <c r="U15" s="77">
        <f t="shared" si="10"/>
        <v>0.19447999375018021</v>
      </c>
      <c r="W15" s="71">
        <f>+((C15/B15)-1)</f>
        <v>9.5831362794542851E-3</v>
      </c>
      <c r="X15" s="71">
        <f t="shared" ref="X15:AD22" si="26">+((D15/C15)-1)</f>
        <v>0.27527541178281467</v>
      </c>
      <c r="Y15" s="71">
        <f t="shared" si="26"/>
        <v>-0.29074070226827475</v>
      </c>
      <c r="Z15" s="71">
        <f t="shared" si="26"/>
        <v>0.22807217737377727</v>
      </c>
      <c r="AA15" s="71">
        <f t="shared" si="26"/>
        <v>0.19485350012767122</v>
      </c>
      <c r="AB15" s="71">
        <f t="shared" si="26"/>
        <v>-0.19472488628190465</v>
      </c>
      <c r="AC15" s="71">
        <f t="shared" si="26"/>
        <v>-0.38720005523497381</v>
      </c>
      <c r="AD15" s="71">
        <f t="shared" si="26"/>
        <v>1.2953130828121555</v>
      </c>
      <c r="AY15" s="150" t="s">
        <v>85</v>
      </c>
      <c r="AZ15" s="151" t="s">
        <v>108</v>
      </c>
      <c r="BA15" s="151" t="s">
        <v>130</v>
      </c>
      <c r="BB15" s="159" t="s">
        <v>152</v>
      </c>
      <c r="BC15" s="163"/>
    </row>
    <row r="16" spans="1:55" s="27" customFormat="1" ht="20.100000000000001" customHeight="1">
      <c r="A16" s="9" t="s">
        <v>294</v>
      </c>
      <c r="B16" s="16">
        <v>10683.83</v>
      </c>
      <c r="C16" s="16">
        <f t="shared" si="22"/>
        <v>11959.44</v>
      </c>
      <c r="D16" s="16">
        <v>13223.71</v>
      </c>
      <c r="E16" s="16">
        <f t="shared" si="23"/>
        <v>12142.990000000002</v>
      </c>
      <c r="F16" s="16">
        <v>26444.36</v>
      </c>
      <c r="G16" s="16">
        <f t="shared" si="24"/>
        <v>24547.68</v>
      </c>
      <c r="H16" s="16">
        <v>17345.54</v>
      </c>
      <c r="I16" s="16">
        <f t="shared" si="25"/>
        <v>13671.099999999999</v>
      </c>
      <c r="J16" s="129">
        <v>25800.94</v>
      </c>
      <c r="K16" s="26" t="s">
        <v>483</v>
      </c>
      <c r="L16" s="87">
        <f t="shared" si="5"/>
        <v>3.512632675585358E-2</v>
      </c>
      <c r="M16" s="73">
        <f>+C16/$C$3</f>
        <v>3.6418180929000649E-2</v>
      </c>
      <c r="N16" s="73">
        <f t="shared" si="6"/>
        <v>3.927666036040274E-2</v>
      </c>
      <c r="O16" s="73">
        <f>+E16/$E$3</f>
        <v>3.4879398985782191E-2</v>
      </c>
      <c r="P16" s="73">
        <f t="shared" si="7"/>
        <v>8.0723837906517867E-2</v>
      </c>
      <c r="Q16" s="73">
        <f>+G16/$G$3</f>
        <v>7.3040667769650278E-2</v>
      </c>
      <c r="R16" s="73">
        <f t="shared" si="8"/>
        <v>4.9541225970790012E-2</v>
      </c>
      <c r="S16" s="73">
        <f>+I16/$I$3</f>
        <v>3.8126052547863366E-2</v>
      </c>
      <c r="T16" s="73">
        <f t="shared" si="9"/>
        <v>6.0807439165610919E-2</v>
      </c>
      <c r="U16" s="77">
        <f t="shared" si="10"/>
        <v>4.977108782127463E-2</v>
      </c>
      <c r="W16" s="73">
        <f>+((C16/B16)-1)</f>
        <v>0.11939632135666711</v>
      </c>
      <c r="X16" s="73">
        <f t="shared" si="26"/>
        <v>0.10571314375923935</v>
      </c>
      <c r="Y16" s="73">
        <f t="shared" si="26"/>
        <v>-8.1725930166344996E-2</v>
      </c>
      <c r="Z16" s="73">
        <f t="shared" si="26"/>
        <v>1.1777469964152156</v>
      </c>
      <c r="AA16" s="73">
        <f t="shared" si="26"/>
        <v>-7.1723422310088103E-2</v>
      </c>
      <c r="AB16" s="73">
        <f t="shared" si="26"/>
        <v>-0.29339391747000121</v>
      </c>
      <c r="AC16" s="73">
        <f t="shared" si="26"/>
        <v>-0.21183774042203374</v>
      </c>
      <c r="AD16" s="73">
        <f t="shared" si="26"/>
        <v>0.88726144933472817</v>
      </c>
      <c r="AY16" s="152" t="s">
        <v>86</v>
      </c>
      <c r="AZ16" s="5" t="s">
        <v>109</v>
      </c>
      <c r="BA16" s="5" t="s">
        <v>131</v>
      </c>
      <c r="BB16" s="160" t="s">
        <v>153</v>
      </c>
      <c r="BC16" s="162"/>
    </row>
    <row r="17" spans="1:55" s="27" customFormat="1" ht="20.100000000000001" customHeight="1">
      <c r="A17" s="9" t="s">
        <v>295</v>
      </c>
      <c r="B17" s="16">
        <v>0</v>
      </c>
      <c r="C17" s="16">
        <f t="shared" si="22"/>
        <v>0</v>
      </c>
      <c r="D17" s="16">
        <v>0</v>
      </c>
      <c r="E17" s="16">
        <f t="shared" si="23"/>
        <v>0</v>
      </c>
      <c r="F17" s="16">
        <v>0</v>
      </c>
      <c r="G17" s="16">
        <f t="shared" si="24"/>
        <v>0</v>
      </c>
      <c r="H17" s="16">
        <v>0</v>
      </c>
      <c r="I17" s="16">
        <f t="shared" si="25"/>
        <v>0</v>
      </c>
      <c r="J17" s="129">
        <v>0</v>
      </c>
      <c r="K17" s="26" t="s">
        <v>484</v>
      </c>
      <c r="L17" s="87">
        <f t="shared" si="5"/>
        <v>0</v>
      </c>
      <c r="M17" s="73">
        <f t="shared" ref="M17:M22" si="27">+C17/$C$3</f>
        <v>0</v>
      </c>
      <c r="N17" s="73">
        <f t="shared" si="6"/>
        <v>0</v>
      </c>
      <c r="O17" s="73">
        <f t="shared" ref="O17:O22" si="28">+E17/$E$3</f>
        <v>0</v>
      </c>
      <c r="P17" s="73">
        <f t="shared" si="7"/>
        <v>0</v>
      </c>
      <c r="Q17" s="73">
        <f t="shared" ref="Q17:Q22" si="29">+G17/$G$3</f>
        <v>0</v>
      </c>
      <c r="R17" s="73">
        <f t="shared" si="8"/>
        <v>0</v>
      </c>
      <c r="S17" s="73">
        <f t="shared" ref="S17:S22" si="30">+I17/$I$3</f>
        <v>0</v>
      </c>
      <c r="T17" s="73">
        <f t="shared" si="9"/>
        <v>0</v>
      </c>
      <c r="U17" s="77">
        <f t="shared" si="10"/>
        <v>0</v>
      </c>
      <c r="V17" s="27" t="s">
        <v>417</v>
      </c>
      <c r="W17" s="73" t="e">
        <f t="shared" ref="W17:W22" si="31">+((C17/B17)-1)</f>
        <v>#DIV/0!</v>
      </c>
      <c r="X17" s="73" t="e">
        <f t="shared" si="26"/>
        <v>#DIV/0!</v>
      </c>
      <c r="Y17" s="73" t="e">
        <f t="shared" si="26"/>
        <v>#DIV/0!</v>
      </c>
      <c r="Z17" s="73" t="e">
        <f t="shared" si="26"/>
        <v>#DIV/0!</v>
      </c>
      <c r="AA17" s="73" t="e">
        <f t="shared" si="26"/>
        <v>#DIV/0!</v>
      </c>
      <c r="AB17" s="73" t="e">
        <f t="shared" si="26"/>
        <v>#DIV/0!</v>
      </c>
      <c r="AC17" s="73" t="e">
        <f t="shared" si="26"/>
        <v>#DIV/0!</v>
      </c>
      <c r="AD17" s="73" t="e">
        <f t="shared" si="26"/>
        <v>#DIV/0!</v>
      </c>
      <c r="AY17" s="152" t="s">
        <v>1</v>
      </c>
      <c r="AZ17" s="5" t="s">
        <v>1</v>
      </c>
      <c r="BA17" s="5" t="s">
        <v>1</v>
      </c>
      <c r="BB17" s="160" t="s">
        <v>1</v>
      </c>
      <c r="BC17" s="162"/>
    </row>
    <row r="18" spans="1:55" s="27" customFormat="1" ht="20.100000000000001" customHeight="1">
      <c r="A18" s="9" t="s">
        <v>59</v>
      </c>
      <c r="B18" s="16">
        <v>50255.5</v>
      </c>
      <c r="C18" s="16">
        <f t="shared" si="22"/>
        <v>49563.899999999994</v>
      </c>
      <c r="D18" s="16">
        <v>65235.48</v>
      </c>
      <c r="E18" s="16">
        <f t="shared" si="23"/>
        <v>43504.909999999996</v>
      </c>
      <c r="F18" s="16">
        <v>41895.279999999999</v>
      </c>
      <c r="G18" s="16">
        <f t="shared" si="24"/>
        <v>57108.19</v>
      </c>
      <c r="H18" s="16">
        <v>48409.9</v>
      </c>
      <c r="I18" s="16">
        <f t="shared" si="25"/>
        <v>26623.82</v>
      </c>
      <c r="J18" s="129">
        <v>66688.53</v>
      </c>
      <c r="K18" s="26" t="s">
        <v>485</v>
      </c>
      <c r="L18" s="87">
        <f t="shared" si="5"/>
        <v>0.16523017628311193</v>
      </c>
      <c r="M18" s="73">
        <f t="shared" si="27"/>
        <v>0.15092906337979831</v>
      </c>
      <c r="N18" s="73">
        <f t="shared" si="6"/>
        <v>0.1937604342055177</v>
      </c>
      <c r="O18" s="73">
        <f t="shared" si="28"/>
        <v>0.12496305388792588</v>
      </c>
      <c r="P18" s="73">
        <f t="shared" si="7"/>
        <v>0.12788919042730396</v>
      </c>
      <c r="Q18" s="73">
        <f t="shared" si="29"/>
        <v>0.16992319977757833</v>
      </c>
      <c r="R18" s="73">
        <f t="shared" si="8"/>
        <v>0.13826527136793362</v>
      </c>
      <c r="S18" s="73">
        <f t="shared" si="30"/>
        <v>7.4248682281956524E-2</v>
      </c>
      <c r="T18" s="73">
        <f t="shared" si="9"/>
        <v>0.15717096861660926</v>
      </c>
      <c r="U18" s="77">
        <f t="shared" si="10"/>
        <v>0.14470889335863726</v>
      </c>
      <c r="V18" s="27" t="s">
        <v>418</v>
      </c>
      <c r="W18" s="73">
        <f t="shared" si="31"/>
        <v>-1.3761677826307661E-2</v>
      </c>
      <c r="X18" s="73">
        <f t="shared" si="26"/>
        <v>0.31618940398152717</v>
      </c>
      <c r="Y18" s="73">
        <f t="shared" si="26"/>
        <v>-0.33310968203192504</v>
      </c>
      <c r="Z18" s="73">
        <f t="shared" si="26"/>
        <v>-3.6998812317965868E-2</v>
      </c>
      <c r="AA18" s="73">
        <f t="shared" si="26"/>
        <v>0.36311751586336216</v>
      </c>
      <c r="AB18" s="73">
        <f t="shared" si="26"/>
        <v>-0.15231247917330248</v>
      </c>
      <c r="AC18" s="73">
        <f t="shared" si="26"/>
        <v>-0.45003356751408286</v>
      </c>
      <c r="AD18" s="73">
        <f t="shared" si="26"/>
        <v>1.5048445339549321</v>
      </c>
      <c r="AY18" s="152" t="s">
        <v>87</v>
      </c>
      <c r="AZ18" s="5" t="s">
        <v>110</v>
      </c>
      <c r="BA18" s="5" t="s">
        <v>132</v>
      </c>
      <c r="BB18" s="160" t="s">
        <v>154</v>
      </c>
      <c r="BC18" s="162"/>
    </row>
    <row r="19" spans="1:55" s="27" customFormat="1" ht="20.100000000000001" customHeight="1">
      <c r="A19" s="9" t="s">
        <v>47</v>
      </c>
      <c r="B19" s="16">
        <v>0</v>
      </c>
      <c r="C19" s="16">
        <f t="shared" si="22"/>
        <v>0</v>
      </c>
      <c r="D19" s="16">
        <v>0</v>
      </c>
      <c r="E19" s="16">
        <f t="shared" si="23"/>
        <v>0</v>
      </c>
      <c r="F19" s="16">
        <v>0</v>
      </c>
      <c r="G19" s="16">
        <f t="shared" si="24"/>
        <v>0</v>
      </c>
      <c r="H19" s="16">
        <v>0</v>
      </c>
      <c r="I19" s="16">
        <f t="shared" si="25"/>
        <v>0</v>
      </c>
      <c r="J19" s="129">
        <v>0</v>
      </c>
      <c r="K19" s="26" t="s">
        <v>486</v>
      </c>
      <c r="L19" s="87">
        <f t="shared" si="5"/>
        <v>0</v>
      </c>
      <c r="M19" s="73">
        <f t="shared" si="27"/>
        <v>0</v>
      </c>
      <c r="N19" s="73">
        <f t="shared" si="6"/>
        <v>0</v>
      </c>
      <c r="O19" s="73">
        <f t="shared" si="28"/>
        <v>0</v>
      </c>
      <c r="P19" s="73">
        <f t="shared" si="7"/>
        <v>0</v>
      </c>
      <c r="Q19" s="73">
        <f t="shared" si="29"/>
        <v>0</v>
      </c>
      <c r="R19" s="73">
        <f t="shared" si="8"/>
        <v>0</v>
      </c>
      <c r="S19" s="73">
        <f t="shared" si="30"/>
        <v>0</v>
      </c>
      <c r="T19" s="73">
        <f t="shared" si="9"/>
        <v>0</v>
      </c>
      <c r="U19" s="77">
        <f t="shared" si="10"/>
        <v>0</v>
      </c>
      <c r="V19" s="27" t="s">
        <v>419</v>
      </c>
      <c r="W19" s="73" t="e">
        <f t="shared" si="31"/>
        <v>#DIV/0!</v>
      </c>
      <c r="X19" s="73" t="e">
        <f t="shared" si="26"/>
        <v>#DIV/0!</v>
      </c>
      <c r="Y19" s="73" t="e">
        <f t="shared" si="26"/>
        <v>#DIV/0!</v>
      </c>
      <c r="Z19" s="73" t="e">
        <f t="shared" si="26"/>
        <v>#DIV/0!</v>
      </c>
      <c r="AA19" s="73" t="e">
        <f t="shared" si="26"/>
        <v>#DIV/0!</v>
      </c>
      <c r="AB19" s="73" t="e">
        <f t="shared" si="26"/>
        <v>#DIV/0!</v>
      </c>
      <c r="AC19" s="73" t="e">
        <f t="shared" si="26"/>
        <v>#DIV/0!</v>
      </c>
      <c r="AD19" s="73" t="e">
        <f t="shared" si="26"/>
        <v>#DIV/0!</v>
      </c>
      <c r="AY19" s="152" t="s">
        <v>1</v>
      </c>
      <c r="AZ19" s="5" t="s">
        <v>1</v>
      </c>
      <c r="BA19" s="5" t="s">
        <v>1</v>
      </c>
      <c r="BB19" s="160" t="s">
        <v>1</v>
      </c>
      <c r="BC19" s="162"/>
    </row>
    <row r="20" spans="1:55" s="27" customFormat="1" ht="20.100000000000001" customHeight="1">
      <c r="A20" s="9" t="s">
        <v>60</v>
      </c>
      <c r="B20" s="16">
        <v>0</v>
      </c>
      <c r="C20" s="16">
        <f t="shared" si="22"/>
        <v>0</v>
      </c>
      <c r="D20" s="16">
        <v>0</v>
      </c>
      <c r="E20" s="16">
        <f t="shared" si="23"/>
        <v>0</v>
      </c>
      <c r="F20" s="16">
        <v>0</v>
      </c>
      <c r="G20" s="16">
        <f t="shared" si="24"/>
        <v>0</v>
      </c>
      <c r="H20" s="16">
        <v>0</v>
      </c>
      <c r="I20" s="16">
        <f t="shared" si="25"/>
        <v>0</v>
      </c>
      <c r="J20" s="129">
        <v>0</v>
      </c>
      <c r="K20" s="26" t="s">
        <v>487</v>
      </c>
      <c r="L20" s="87">
        <f t="shared" si="5"/>
        <v>0</v>
      </c>
      <c r="M20" s="73">
        <f t="shared" si="27"/>
        <v>0</v>
      </c>
      <c r="N20" s="73">
        <f t="shared" si="6"/>
        <v>0</v>
      </c>
      <c r="O20" s="73">
        <f t="shared" si="28"/>
        <v>0</v>
      </c>
      <c r="P20" s="73">
        <f t="shared" si="7"/>
        <v>0</v>
      </c>
      <c r="Q20" s="73">
        <f t="shared" si="29"/>
        <v>0</v>
      </c>
      <c r="R20" s="73">
        <f t="shared" si="8"/>
        <v>0</v>
      </c>
      <c r="S20" s="73">
        <f t="shared" si="30"/>
        <v>0</v>
      </c>
      <c r="T20" s="73">
        <f t="shared" si="9"/>
        <v>0</v>
      </c>
      <c r="U20" s="77">
        <f t="shared" si="10"/>
        <v>0</v>
      </c>
      <c r="V20" s="27" t="s">
        <v>420</v>
      </c>
      <c r="W20" s="73" t="e">
        <f t="shared" si="31"/>
        <v>#DIV/0!</v>
      </c>
      <c r="X20" s="73" t="e">
        <f t="shared" si="26"/>
        <v>#DIV/0!</v>
      </c>
      <c r="Y20" s="73" t="e">
        <f t="shared" si="26"/>
        <v>#DIV/0!</v>
      </c>
      <c r="Z20" s="73" t="e">
        <f t="shared" si="26"/>
        <v>#DIV/0!</v>
      </c>
      <c r="AA20" s="73" t="e">
        <f t="shared" si="26"/>
        <v>#DIV/0!</v>
      </c>
      <c r="AB20" s="73" t="e">
        <f t="shared" si="26"/>
        <v>#DIV/0!</v>
      </c>
      <c r="AC20" s="73" t="e">
        <f t="shared" si="26"/>
        <v>#DIV/0!</v>
      </c>
      <c r="AD20" s="73" t="e">
        <f t="shared" si="26"/>
        <v>#DIV/0!</v>
      </c>
      <c r="AY20" s="152" t="s">
        <v>1</v>
      </c>
      <c r="AZ20" s="5" t="s">
        <v>1</v>
      </c>
      <c r="BA20" s="5" t="s">
        <v>1</v>
      </c>
      <c r="BB20" s="160" t="s">
        <v>1</v>
      </c>
      <c r="BC20" s="162"/>
    </row>
    <row r="21" spans="1:55" s="27" customFormat="1" ht="20.100000000000001" customHeight="1">
      <c r="A21" s="9" t="s">
        <v>237</v>
      </c>
      <c r="B21" s="16">
        <v>0</v>
      </c>
      <c r="C21" s="16">
        <f t="shared" si="22"/>
        <v>0</v>
      </c>
      <c r="D21" s="16">
        <v>0</v>
      </c>
      <c r="E21" s="16">
        <f t="shared" si="23"/>
        <v>0</v>
      </c>
      <c r="F21" s="16">
        <v>0</v>
      </c>
      <c r="G21" s="16">
        <f t="shared" si="24"/>
        <v>0</v>
      </c>
      <c r="H21" s="16">
        <v>0</v>
      </c>
      <c r="I21" s="16">
        <f t="shared" si="25"/>
        <v>0</v>
      </c>
      <c r="J21" s="129">
        <v>0</v>
      </c>
      <c r="K21" s="26" t="s">
        <v>488</v>
      </c>
      <c r="L21" s="87">
        <f t="shared" si="5"/>
        <v>0</v>
      </c>
      <c r="M21" s="73">
        <f t="shared" si="27"/>
        <v>0</v>
      </c>
      <c r="N21" s="73">
        <f t="shared" si="6"/>
        <v>0</v>
      </c>
      <c r="O21" s="73">
        <f t="shared" si="28"/>
        <v>0</v>
      </c>
      <c r="P21" s="73">
        <f t="shared" si="7"/>
        <v>0</v>
      </c>
      <c r="Q21" s="73">
        <f t="shared" si="29"/>
        <v>0</v>
      </c>
      <c r="R21" s="73">
        <f t="shared" si="8"/>
        <v>0</v>
      </c>
      <c r="S21" s="73">
        <f t="shared" si="30"/>
        <v>0</v>
      </c>
      <c r="T21" s="73">
        <f t="shared" si="9"/>
        <v>0</v>
      </c>
      <c r="U21" s="77">
        <f t="shared" si="10"/>
        <v>0</v>
      </c>
      <c r="V21" s="27" t="s">
        <v>421</v>
      </c>
      <c r="W21" s="73" t="e">
        <f t="shared" si="31"/>
        <v>#DIV/0!</v>
      </c>
      <c r="X21" s="73" t="e">
        <f t="shared" si="26"/>
        <v>#DIV/0!</v>
      </c>
      <c r="Y21" s="73" t="e">
        <f t="shared" si="26"/>
        <v>#DIV/0!</v>
      </c>
      <c r="Z21" s="73" t="e">
        <f t="shared" si="26"/>
        <v>#DIV/0!</v>
      </c>
      <c r="AA21" s="73" t="e">
        <f t="shared" si="26"/>
        <v>#DIV/0!</v>
      </c>
      <c r="AB21" s="73" t="e">
        <f t="shared" si="26"/>
        <v>#DIV/0!</v>
      </c>
      <c r="AC21" s="73" t="e">
        <f t="shared" si="26"/>
        <v>#DIV/0!</v>
      </c>
      <c r="AD21" s="73" t="e">
        <f t="shared" si="26"/>
        <v>#DIV/0!</v>
      </c>
      <c r="AY21" s="152" t="s">
        <v>1</v>
      </c>
      <c r="AZ21" s="5" t="s">
        <v>1</v>
      </c>
      <c r="BA21" s="5" t="s">
        <v>1</v>
      </c>
      <c r="BB21" s="160" t="s">
        <v>1</v>
      </c>
      <c r="BC21" s="162"/>
    </row>
    <row r="22" spans="1:55" s="27" customFormat="1" ht="20.100000000000001" customHeight="1">
      <c r="A22" s="9" t="s">
        <v>49</v>
      </c>
      <c r="B22" s="16">
        <v>0</v>
      </c>
      <c r="C22" s="16">
        <f t="shared" si="22"/>
        <v>0</v>
      </c>
      <c r="D22" s="16">
        <v>0</v>
      </c>
      <c r="E22" s="16">
        <f t="shared" si="23"/>
        <v>0</v>
      </c>
      <c r="F22" s="16">
        <v>0</v>
      </c>
      <c r="G22" s="16">
        <f t="shared" si="24"/>
        <v>0</v>
      </c>
      <c r="H22" s="16">
        <v>0</v>
      </c>
      <c r="I22" s="16">
        <f t="shared" si="25"/>
        <v>0</v>
      </c>
      <c r="J22" s="129">
        <v>0</v>
      </c>
      <c r="K22" s="26" t="s">
        <v>489</v>
      </c>
      <c r="L22" s="87">
        <f t="shared" si="5"/>
        <v>0</v>
      </c>
      <c r="M22" s="73">
        <f t="shared" si="27"/>
        <v>0</v>
      </c>
      <c r="N22" s="73">
        <f t="shared" si="6"/>
        <v>0</v>
      </c>
      <c r="O22" s="73">
        <f t="shared" si="28"/>
        <v>0</v>
      </c>
      <c r="P22" s="73">
        <f t="shared" si="7"/>
        <v>0</v>
      </c>
      <c r="Q22" s="73">
        <f t="shared" si="29"/>
        <v>0</v>
      </c>
      <c r="R22" s="73">
        <f t="shared" si="8"/>
        <v>0</v>
      </c>
      <c r="S22" s="73">
        <f t="shared" si="30"/>
        <v>0</v>
      </c>
      <c r="T22" s="73">
        <f t="shared" si="9"/>
        <v>0</v>
      </c>
      <c r="U22" s="77">
        <f t="shared" si="10"/>
        <v>0</v>
      </c>
      <c r="V22" s="27" t="s">
        <v>422</v>
      </c>
      <c r="W22" s="73" t="e">
        <f t="shared" si="31"/>
        <v>#DIV/0!</v>
      </c>
      <c r="X22" s="73" t="e">
        <f t="shared" si="26"/>
        <v>#DIV/0!</v>
      </c>
      <c r="Y22" s="73" t="e">
        <f t="shared" si="26"/>
        <v>#DIV/0!</v>
      </c>
      <c r="Z22" s="73" t="e">
        <f t="shared" si="26"/>
        <v>#DIV/0!</v>
      </c>
      <c r="AA22" s="73" t="e">
        <f t="shared" si="26"/>
        <v>#DIV/0!</v>
      </c>
      <c r="AB22" s="73" t="e">
        <f t="shared" si="26"/>
        <v>#DIV/0!</v>
      </c>
      <c r="AC22" s="73" t="e">
        <f t="shared" si="26"/>
        <v>#DIV/0!</v>
      </c>
      <c r="AD22" s="73" t="e">
        <f t="shared" si="26"/>
        <v>#DIV/0!</v>
      </c>
      <c r="AY22" s="152" t="s">
        <v>1</v>
      </c>
      <c r="AZ22" s="5" t="s">
        <v>1</v>
      </c>
      <c r="BA22" s="5" t="s">
        <v>1</v>
      </c>
      <c r="BB22" s="160" t="s">
        <v>1</v>
      </c>
      <c r="BC22" s="162"/>
    </row>
    <row r="23" spans="1:55" s="153" customFormat="1" ht="20.100000000000001" customHeight="1">
      <c r="A23" s="100" t="s">
        <v>243</v>
      </c>
      <c r="B23" s="178">
        <f>+B14-B15</f>
        <v>57574.139999999985</v>
      </c>
      <c r="C23" s="178">
        <f>+C14-C15</f>
        <v>73788.09000000004</v>
      </c>
      <c r="D23" s="178">
        <f t="shared" ref="D23:J23" si="32">+D14-D15</f>
        <v>64336.47</v>
      </c>
      <c r="E23" s="178">
        <f>+E14-E15</f>
        <v>87219.610000000044</v>
      </c>
      <c r="F23" s="178">
        <f t="shared" si="32"/>
        <v>100294.72999999998</v>
      </c>
      <c r="G23" s="178">
        <f>+G14-G15</f>
        <v>51921.389999999985</v>
      </c>
      <c r="H23" s="178">
        <f t="shared" si="32"/>
        <v>93386.879999999976</v>
      </c>
      <c r="I23" s="178">
        <f>+I14-I15</f>
        <v>132393.91000000006</v>
      </c>
      <c r="J23" s="178">
        <f t="shared" si="32"/>
        <v>139877.46000000002</v>
      </c>
      <c r="K23" s="26" t="s">
        <v>490</v>
      </c>
      <c r="L23" s="144">
        <f t="shared" si="5"/>
        <v>0.18929242175579913</v>
      </c>
      <c r="M23" s="145">
        <f>+C23/$C$3</f>
        <v>0.22469513723262835</v>
      </c>
      <c r="N23" s="145">
        <f t="shared" si="6"/>
        <v>0.19109022210690044</v>
      </c>
      <c r="O23" s="145">
        <f>+E23/$E$3</f>
        <v>0.25052870640380326</v>
      </c>
      <c r="P23" s="145">
        <f t="shared" si="7"/>
        <v>0.30615887574507278</v>
      </c>
      <c r="Q23" s="145">
        <f>+G23/$G$3</f>
        <v>0.15449007796779332</v>
      </c>
      <c r="R23" s="145">
        <f t="shared" si="8"/>
        <v>0.26672565540116072</v>
      </c>
      <c r="S23" s="145">
        <f>+I23/$I$3</f>
        <v>0.36922099682374471</v>
      </c>
      <c r="T23" s="145">
        <f t="shared" si="9"/>
        <v>0.32966202547621037</v>
      </c>
      <c r="U23" s="77">
        <f t="shared" si="10"/>
        <v>0.25354045765701261</v>
      </c>
      <c r="V23" s="27" t="s">
        <v>509</v>
      </c>
      <c r="W23" s="146">
        <f>+(C23/B23)-1</f>
        <v>0.28161862252740666</v>
      </c>
      <c r="X23" s="146">
        <f t="shared" ref="X23:AD23" si="33">+(D23/C23)-1</f>
        <v>-0.12809140336875546</v>
      </c>
      <c r="Y23" s="146">
        <f t="shared" si="33"/>
        <v>0.35567913502248483</v>
      </c>
      <c r="Z23" s="146">
        <f t="shared" si="33"/>
        <v>0.149910324065883</v>
      </c>
      <c r="AA23" s="146">
        <f t="shared" si="33"/>
        <v>-0.48231188218962262</v>
      </c>
      <c r="AB23" s="146">
        <f t="shared" si="33"/>
        <v>0.79862056851713725</v>
      </c>
      <c r="AC23" s="146">
        <f t="shared" si="33"/>
        <v>0.41769282794328388</v>
      </c>
      <c r="AD23" s="146">
        <f t="shared" si="33"/>
        <v>5.6524880940520328E-2</v>
      </c>
      <c r="AY23" s="154"/>
      <c r="AZ23" s="155"/>
      <c r="BA23" s="155"/>
      <c r="BB23" s="161"/>
      <c r="BC23" s="165"/>
    </row>
    <row r="24" spans="1:55" s="23" customFormat="1" ht="20.100000000000001" customHeight="1">
      <c r="A24" s="21" t="s">
        <v>61</v>
      </c>
      <c r="B24" s="127">
        <v>55734.76</v>
      </c>
      <c r="C24" s="127">
        <f t="shared" ref="C24:C41" si="34">+AY24-B24</f>
        <v>65983.44</v>
      </c>
      <c r="D24" s="127">
        <v>47216.6</v>
      </c>
      <c r="E24" s="127">
        <f t="shared" ref="E24:E41" si="35">+AZ24-D24</f>
        <v>57764.159999999996</v>
      </c>
      <c r="F24" s="127">
        <v>82353.37</v>
      </c>
      <c r="G24" s="127">
        <f t="shared" ref="G24:G41" si="36">+BA24-F24</f>
        <v>39441.790000000008</v>
      </c>
      <c r="H24" s="127">
        <v>44563.28</v>
      </c>
      <c r="I24" s="127">
        <f t="shared" ref="I24:I41" si="37">+BB24-H24</f>
        <v>77913.91</v>
      </c>
      <c r="J24" s="128">
        <v>62928.45</v>
      </c>
      <c r="K24" s="26" t="s">
        <v>491</v>
      </c>
      <c r="L24" s="88">
        <f t="shared" si="5"/>
        <v>0.18324490294389539</v>
      </c>
      <c r="M24" s="71">
        <f>+C24/$C$3</f>
        <v>0.2009288776261981</v>
      </c>
      <c r="N24" s="71">
        <f t="shared" si="6"/>
        <v>0.14024130607620647</v>
      </c>
      <c r="O24" s="71">
        <f>+E24/$E$3</f>
        <v>0.16592117622748265</v>
      </c>
      <c r="P24" s="71">
        <f t="shared" si="7"/>
        <v>0.25139122636870359</v>
      </c>
      <c r="Q24" s="71">
        <f>+G24/$G$3</f>
        <v>0.11735751320003826</v>
      </c>
      <c r="R24" s="71">
        <f t="shared" si="8"/>
        <v>0.12727880045703893</v>
      </c>
      <c r="S24" s="71">
        <f>+I24/$I$3</f>
        <v>0.21728681868097649</v>
      </c>
      <c r="T24" s="71">
        <f t="shared" si="9"/>
        <v>0.14830924358419453</v>
      </c>
      <c r="U24" s="77">
        <f t="shared" si="10"/>
        <v>0.17243998501830382</v>
      </c>
      <c r="V24" s="27" t="s">
        <v>424</v>
      </c>
      <c r="W24" s="71">
        <f>+((C24/B24)-1)</f>
        <v>0.1838830919878367</v>
      </c>
      <c r="X24" s="71">
        <f t="shared" ref="X24:AD39" si="38">+((D24/C24)-1)</f>
        <v>-0.28441742352323562</v>
      </c>
      <c r="Y24" s="71">
        <f t="shared" si="38"/>
        <v>0.22338669027418323</v>
      </c>
      <c r="Z24" s="71">
        <f t="shared" si="38"/>
        <v>0.42568281093328464</v>
      </c>
      <c r="AA24" s="71">
        <f t="shared" si="38"/>
        <v>-0.52106647244672555</v>
      </c>
      <c r="AB24" s="71">
        <f t="shared" si="38"/>
        <v>0.12984932986053588</v>
      </c>
      <c r="AC24" s="71">
        <f t="shared" si="38"/>
        <v>0.7483881348051582</v>
      </c>
      <c r="AD24" s="71">
        <f t="shared" si="38"/>
        <v>-0.19233356405807389</v>
      </c>
      <c r="AY24" s="150" t="s">
        <v>88</v>
      </c>
      <c r="AZ24" s="151" t="s">
        <v>111</v>
      </c>
      <c r="BA24" s="151" t="s">
        <v>133</v>
      </c>
      <c r="BB24" s="159" t="s">
        <v>155</v>
      </c>
      <c r="BC24" s="163"/>
    </row>
    <row r="25" spans="1:55" s="27" customFormat="1" ht="20.100000000000001" customHeight="1">
      <c r="A25" s="9" t="s">
        <v>62</v>
      </c>
      <c r="B25" s="16">
        <v>26902.98</v>
      </c>
      <c r="C25" s="16">
        <f t="shared" si="34"/>
        <v>25592.030000000002</v>
      </c>
      <c r="D25" s="16">
        <v>35553.64</v>
      </c>
      <c r="E25" s="16">
        <f t="shared" si="35"/>
        <v>35629.800000000003</v>
      </c>
      <c r="F25" s="16">
        <v>35219.410000000003</v>
      </c>
      <c r="G25" s="16">
        <f t="shared" si="36"/>
        <v>36601.369999999995</v>
      </c>
      <c r="H25" s="16">
        <v>36797.120000000003</v>
      </c>
      <c r="I25" s="16">
        <f t="shared" si="37"/>
        <v>41241.999999999993</v>
      </c>
      <c r="J25" s="129">
        <v>40506.480000000003</v>
      </c>
      <c r="K25" s="26" t="s">
        <v>492</v>
      </c>
      <c r="L25" s="87">
        <f t="shared" si="5"/>
        <v>8.8451694400434461E-2</v>
      </c>
      <c r="M25" s="73">
        <f>+C25/$C$3</f>
        <v>7.7931339500880686E-2</v>
      </c>
      <c r="N25" s="73">
        <f t="shared" si="6"/>
        <v>0.10560033779143897</v>
      </c>
      <c r="O25" s="73">
        <f>+E25/$E$3</f>
        <v>0.10234266930826939</v>
      </c>
      <c r="P25" s="73">
        <f t="shared" si="7"/>
        <v>0.107510484050406</v>
      </c>
      <c r="Q25" s="73">
        <f>+G25/$G$3</f>
        <v>0.10890595388582726</v>
      </c>
      <c r="R25" s="73">
        <f t="shared" si="8"/>
        <v>0.10509758917821392</v>
      </c>
      <c r="S25" s="73">
        <f>+I25/$I$3</f>
        <v>0.11501595769023568</v>
      </c>
      <c r="T25" s="73">
        <f t="shared" si="9"/>
        <v>9.5465332596914518E-2</v>
      </c>
      <c r="U25" s="77">
        <f t="shared" si="10"/>
        <v>0.10070237315584675</v>
      </c>
      <c r="V25" s="27" t="s">
        <v>425</v>
      </c>
      <c r="W25" s="73">
        <f>+((C25/B25)-1)</f>
        <v>-4.8728802534142912E-2</v>
      </c>
      <c r="X25" s="73">
        <f t="shared" si="38"/>
        <v>0.38924657403105556</v>
      </c>
      <c r="Y25" s="73">
        <f t="shared" si="38"/>
        <v>2.1421154064675818E-3</v>
      </c>
      <c r="Z25" s="73">
        <f t="shared" si="38"/>
        <v>-1.151816737674638E-2</v>
      </c>
      <c r="AA25" s="73">
        <f t="shared" si="38"/>
        <v>3.923859031142185E-2</v>
      </c>
      <c r="AB25" s="73">
        <f t="shared" si="38"/>
        <v>5.3481604650320591E-3</v>
      </c>
      <c r="AC25" s="73">
        <f t="shared" si="38"/>
        <v>0.12079423607064865</v>
      </c>
      <c r="AD25" s="73">
        <f t="shared" si="38"/>
        <v>-1.7834246641772689E-2</v>
      </c>
      <c r="AY25" s="152" t="s">
        <v>89</v>
      </c>
      <c r="AZ25" s="5" t="s">
        <v>112</v>
      </c>
      <c r="BA25" s="5" t="s">
        <v>134</v>
      </c>
      <c r="BB25" s="160" t="s">
        <v>156</v>
      </c>
      <c r="BC25" s="162"/>
    </row>
    <row r="26" spans="1:55" s="27" customFormat="1" ht="20.100000000000001" customHeight="1">
      <c r="A26" s="9" t="s">
        <v>63</v>
      </c>
      <c r="B26" s="16">
        <v>327.06</v>
      </c>
      <c r="C26" s="16">
        <f t="shared" si="34"/>
        <v>2075.42</v>
      </c>
      <c r="D26" s="16">
        <v>0</v>
      </c>
      <c r="E26" s="16">
        <f t="shared" si="35"/>
        <v>0</v>
      </c>
      <c r="F26" s="16">
        <v>0</v>
      </c>
      <c r="G26" s="16">
        <f t="shared" si="36"/>
        <v>444.6</v>
      </c>
      <c r="H26" s="16">
        <v>173.48</v>
      </c>
      <c r="I26" s="16">
        <f t="shared" si="37"/>
        <v>364.38</v>
      </c>
      <c r="J26" s="129">
        <v>91.11</v>
      </c>
      <c r="K26" s="26" t="s">
        <v>493</v>
      </c>
      <c r="L26" s="87">
        <f t="shared" si="5"/>
        <v>1.0753088011293209E-3</v>
      </c>
      <c r="M26" s="73">
        <f t="shared" ref="M26:M33" si="39">+C26/$C$3</f>
        <v>6.3199465078353605E-3</v>
      </c>
      <c r="N26" s="73">
        <f t="shared" si="6"/>
        <v>0</v>
      </c>
      <c r="O26" s="73">
        <f t="shared" ref="O26:O33" si="40">+E26/$E$3</f>
        <v>0</v>
      </c>
      <c r="P26" s="73">
        <f t="shared" si="7"/>
        <v>0</v>
      </c>
      <c r="Q26" s="73">
        <f t="shared" ref="Q26:Q33" si="41">+G26/$G$3</f>
        <v>1.3228900201724364E-3</v>
      </c>
      <c r="R26" s="73">
        <f t="shared" si="8"/>
        <v>4.9548252066021871E-4</v>
      </c>
      <c r="S26" s="73">
        <f t="shared" ref="S26:S33" si="42">+I26/$I$3</f>
        <v>1.0161853126222802E-3</v>
      </c>
      <c r="T26" s="73">
        <f t="shared" si="9"/>
        <v>2.1472728444695468E-4</v>
      </c>
      <c r="U26" s="77">
        <f t="shared" si="10"/>
        <v>1.1605044940962857E-3</v>
      </c>
      <c r="V26" s="27" t="s">
        <v>426</v>
      </c>
      <c r="W26" s="73">
        <f t="shared" ref="W26:W33" si="43">+((C26/B26)-1)</f>
        <v>5.3456858068855873</v>
      </c>
      <c r="X26" s="73">
        <f t="shared" si="38"/>
        <v>-1</v>
      </c>
      <c r="Y26" s="73" t="e">
        <f t="shared" si="38"/>
        <v>#DIV/0!</v>
      </c>
      <c r="Z26" s="73" t="e">
        <f t="shared" si="38"/>
        <v>#DIV/0!</v>
      </c>
      <c r="AA26" s="73" t="e">
        <f t="shared" si="38"/>
        <v>#DIV/0!</v>
      </c>
      <c r="AB26" s="73">
        <f t="shared" si="38"/>
        <v>-0.60980656770130459</v>
      </c>
      <c r="AC26" s="73">
        <f t="shared" si="38"/>
        <v>1.100415033433249</v>
      </c>
      <c r="AD26" s="73">
        <f t="shared" si="38"/>
        <v>-0.74995883418409348</v>
      </c>
      <c r="AY26" s="152" t="s">
        <v>90</v>
      </c>
      <c r="AZ26" s="5" t="s">
        <v>1</v>
      </c>
      <c r="BA26" s="5" t="s">
        <v>135</v>
      </c>
      <c r="BB26" s="160" t="s">
        <v>157</v>
      </c>
      <c r="BC26" s="162"/>
    </row>
    <row r="27" spans="1:55" s="27" customFormat="1" ht="20.100000000000001" customHeight="1">
      <c r="A27" s="9" t="s">
        <v>64</v>
      </c>
      <c r="B27" s="16">
        <v>10729.61</v>
      </c>
      <c r="C27" s="16">
        <f t="shared" si="34"/>
        <v>8056.5</v>
      </c>
      <c r="D27" s="16">
        <v>6849.11</v>
      </c>
      <c r="E27" s="16">
        <f t="shared" si="35"/>
        <v>2121.6999999999998</v>
      </c>
      <c r="F27" s="16">
        <v>46633.17</v>
      </c>
      <c r="G27" s="16">
        <f t="shared" si="36"/>
        <v>775.59999999999854</v>
      </c>
      <c r="H27" s="16">
        <v>5481.17</v>
      </c>
      <c r="I27" s="16">
        <f t="shared" si="37"/>
        <v>29178.18</v>
      </c>
      <c r="J27" s="129">
        <v>16949.41</v>
      </c>
      <c r="K27" s="26" t="s">
        <v>494</v>
      </c>
      <c r="L27" s="87">
        <f t="shared" si="5"/>
        <v>3.5276842370467722E-2</v>
      </c>
      <c r="M27" s="73">
        <f t="shared" si="39"/>
        <v>2.4533178364078395E-2</v>
      </c>
      <c r="N27" s="73">
        <f t="shared" si="6"/>
        <v>2.0343017749257813E-2</v>
      </c>
      <c r="O27" s="73">
        <f t="shared" si="40"/>
        <v>6.0943491535555951E-3</v>
      </c>
      <c r="P27" s="73">
        <f t="shared" si="7"/>
        <v>0.14235203484399286</v>
      </c>
      <c r="Q27" s="73">
        <f t="shared" si="41"/>
        <v>2.307767655523481E-3</v>
      </c>
      <c r="R27" s="73">
        <f t="shared" si="8"/>
        <v>1.5654968456116965E-2</v>
      </c>
      <c r="S27" s="73">
        <f t="shared" si="42"/>
        <v>8.1372298054364023E-2</v>
      </c>
      <c r="T27" s="73">
        <f t="shared" si="9"/>
        <v>3.9946227442410907E-2</v>
      </c>
      <c r="U27" s="77">
        <f t="shared" si="10"/>
        <v>4.0875631565529751E-2</v>
      </c>
      <c r="V27" s="27" t="s">
        <v>427</v>
      </c>
      <c r="W27" s="73">
        <f t="shared" si="43"/>
        <v>-0.24913393869861067</v>
      </c>
      <c r="X27" s="73">
        <f t="shared" si="38"/>
        <v>-0.14986532613417747</v>
      </c>
      <c r="Y27" s="73">
        <f t="shared" si="38"/>
        <v>-0.69022252526240635</v>
      </c>
      <c r="Z27" s="73">
        <f t="shared" si="38"/>
        <v>20.979153508978651</v>
      </c>
      <c r="AA27" s="73">
        <f t="shared" si="38"/>
        <v>-0.98336806183238246</v>
      </c>
      <c r="AB27" s="73">
        <f t="shared" si="38"/>
        <v>6.0670061887571043</v>
      </c>
      <c r="AC27" s="73">
        <f t="shared" si="38"/>
        <v>4.3233488470527277</v>
      </c>
      <c r="AD27" s="73">
        <f t="shared" si="38"/>
        <v>-0.41910667491940901</v>
      </c>
      <c r="AY27" s="152" t="s">
        <v>91</v>
      </c>
      <c r="AZ27" s="5" t="s">
        <v>113</v>
      </c>
      <c r="BA27" s="5" t="s">
        <v>136</v>
      </c>
      <c r="BB27" s="160" t="s">
        <v>158</v>
      </c>
      <c r="BC27" s="162"/>
    </row>
    <row r="28" spans="1:55" s="6" customFormat="1" ht="20.100000000000001" customHeight="1">
      <c r="A28" s="9" t="s">
        <v>65</v>
      </c>
      <c r="B28" s="16">
        <v>14262.97</v>
      </c>
      <c r="C28" s="16">
        <f t="shared" si="34"/>
        <v>18785.080000000002</v>
      </c>
      <c r="D28" s="16">
        <v>269.77</v>
      </c>
      <c r="E28" s="16">
        <f t="shared" si="35"/>
        <v>362.75</v>
      </c>
      <c r="F28" s="16">
        <v>293.89999999999998</v>
      </c>
      <c r="G28" s="16">
        <f t="shared" si="36"/>
        <v>707.63</v>
      </c>
      <c r="H28" s="16">
        <v>372.6</v>
      </c>
      <c r="I28" s="16">
        <f t="shared" si="37"/>
        <v>3859.89</v>
      </c>
      <c r="J28" s="129">
        <v>3765.87</v>
      </c>
      <c r="K28" s="26" t="s">
        <v>495</v>
      </c>
      <c r="L28" s="87">
        <f t="shared" si="5"/>
        <v>4.6893833459437012E-2</v>
      </c>
      <c r="M28" s="73">
        <f t="shared" si="39"/>
        <v>5.7203217057466865E-2</v>
      </c>
      <c r="N28" s="73">
        <f t="shared" si="6"/>
        <v>8.0126263094289338E-4</v>
      </c>
      <c r="O28" s="73">
        <f t="shared" si="40"/>
        <v>1.0419593512053034E-3</v>
      </c>
      <c r="P28" s="73">
        <f t="shared" si="7"/>
        <v>8.9715674573805516E-4</v>
      </c>
      <c r="Q28" s="73">
        <f t="shared" si="41"/>
        <v>2.1055255622461112E-3</v>
      </c>
      <c r="R28" s="73">
        <f t="shared" si="8"/>
        <v>1.06419637536314E-3</v>
      </c>
      <c r="S28" s="73">
        <f t="shared" si="42"/>
        <v>1.0764486322898109E-2</v>
      </c>
      <c r="T28" s="73">
        <f t="shared" si="9"/>
        <v>8.8753708558912646E-3</v>
      </c>
      <c r="U28" s="77">
        <f t="shared" si="10"/>
        <v>1.4405223151243195E-2</v>
      </c>
      <c r="V28" s="27" t="s">
        <v>428</v>
      </c>
      <c r="W28" s="73">
        <f t="shared" si="43"/>
        <v>0.31705247925221758</v>
      </c>
      <c r="X28" s="73">
        <f t="shared" si="38"/>
        <v>-0.98563913488790045</v>
      </c>
      <c r="Y28" s="73">
        <f t="shared" si="38"/>
        <v>0.34466397301404905</v>
      </c>
      <c r="Z28" s="73">
        <f t="shared" si="38"/>
        <v>-0.18980013783597527</v>
      </c>
      <c r="AA28" s="73">
        <f t="shared" si="38"/>
        <v>1.4077237155495066</v>
      </c>
      <c r="AB28" s="73">
        <f t="shared" si="38"/>
        <v>-0.47345364102709042</v>
      </c>
      <c r="AC28" s="73">
        <f t="shared" si="38"/>
        <v>9.3593397745571654</v>
      </c>
      <c r="AD28" s="73">
        <f t="shared" si="38"/>
        <v>-2.4358207099166029E-2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152" t="s">
        <v>92</v>
      </c>
      <c r="AZ28" s="5" t="s">
        <v>114</v>
      </c>
      <c r="BA28" s="5" t="s">
        <v>137</v>
      </c>
      <c r="BB28" s="160" t="s">
        <v>159</v>
      </c>
      <c r="BC28" s="162"/>
    </row>
    <row r="29" spans="1:55" s="6" customFormat="1" ht="20.100000000000001" customHeight="1">
      <c r="A29" s="9" t="s">
        <v>296</v>
      </c>
      <c r="B29" s="16">
        <v>0</v>
      </c>
      <c r="C29" s="16">
        <f t="shared" si="34"/>
        <v>0</v>
      </c>
      <c r="D29" s="16">
        <v>0</v>
      </c>
      <c r="E29" s="16">
        <f t="shared" si="35"/>
        <v>0</v>
      </c>
      <c r="F29" s="16">
        <v>0</v>
      </c>
      <c r="G29" s="16">
        <f t="shared" si="36"/>
        <v>0</v>
      </c>
      <c r="H29" s="16">
        <v>0</v>
      </c>
      <c r="I29" s="16">
        <f t="shared" si="37"/>
        <v>0</v>
      </c>
      <c r="J29" s="129">
        <v>0</v>
      </c>
      <c r="K29" s="26" t="s">
        <v>496</v>
      </c>
      <c r="L29" s="87">
        <f t="shared" si="5"/>
        <v>0</v>
      </c>
      <c r="M29" s="73">
        <f t="shared" si="39"/>
        <v>0</v>
      </c>
      <c r="N29" s="73">
        <f t="shared" si="6"/>
        <v>0</v>
      </c>
      <c r="O29" s="73">
        <f t="shared" si="40"/>
        <v>0</v>
      </c>
      <c r="P29" s="73">
        <f t="shared" si="7"/>
        <v>0</v>
      </c>
      <c r="Q29" s="73">
        <f t="shared" si="41"/>
        <v>0</v>
      </c>
      <c r="R29" s="73">
        <f t="shared" si="8"/>
        <v>0</v>
      </c>
      <c r="S29" s="73">
        <f t="shared" si="42"/>
        <v>0</v>
      </c>
      <c r="T29" s="73">
        <f t="shared" si="9"/>
        <v>0</v>
      </c>
      <c r="U29" s="77">
        <f t="shared" si="10"/>
        <v>0</v>
      </c>
      <c r="V29" s="27" t="s">
        <v>429</v>
      </c>
      <c r="W29" s="73" t="e">
        <f t="shared" si="43"/>
        <v>#DIV/0!</v>
      </c>
      <c r="X29" s="73" t="e">
        <f t="shared" si="38"/>
        <v>#DIV/0!</v>
      </c>
      <c r="Y29" s="73" t="e">
        <f t="shared" si="38"/>
        <v>#DIV/0!</v>
      </c>
      <c r="Z29" s="73" t="e">
        <f t="shared" si="38"/>
        <v>#DIV/0!</v>
      </c>
      <c r="AA29" s="73" t="e">
        <f t="shared" si="38"/>
        <v>#DIV/0!</v>
      </c>
      <c r="AB29" s="73" t="e">
        <f t="shared" si="38"/>
        <v>#DIV/0!</v>
      </c>
      <c r="AC29" s="73" t="e">
        <f t="shared" si="38"/>
        <v>#DIV/0!</v>
      </c>
      <c r="AD29" s="73" t="e">
        <f t="shared" si="38"/>
        <v>#DIV/0!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152" t="s">
        <v>1</v>
      </c>
      <c r="AZ29" s="5" t="s">
        <v>1</v>
      </c>
      <c r="BA29" s="5" t="s">
        <v>1</v>
      </c>
      <c r="BB29" s="160" t="s">
        <v>1</v>
      </c>
      <c r="BC29" s="162"/>
    </row>
    <row r="30" spans="1:55" s="6" customFormat="1" ht="20.100000000000001" customHeight="1">
      <c r="A30" s="9" t="s">
        <v>66</v>
      </c>
      <c r="B30" s="16">
        <v>3512.12</v>
      </c>
      <c r="C30" s="16">
        <f t="shared" si="34"/>
        <v>11427.380000000001</v>
      </c>
      <c r="D30" s="16">
        <v>4544.07</v>
      </c>
      <c r="E30" s="16">
        <f t="shared" si="35"/>
        <v>19442.82</v>
      </c>
      <c r="F30" s="16">
        <v>206.88</v>
      </c>
      <c r="G30" s="16">
        <f t="shared" si="36"/>
        <v>912.58</v>
      </c>
      <c r="H30" s="16">
        <v>1738.89</v>
      </c>
      <c r="I30" s="16">
        <f t="shared" si="37"/>
        <v>3269.4699999999993</v>
      </c>
      <c r="J30" s="129">
        <v>1615.56</v>
      </c>
      <c r="K30" s="26" t="s">
        <v>497</v>
      </c>
      <c r="L30" s="87">
        <f t="shared" si="5"/>
        <v>1.1547158156369811E-2</v>
      </c>
      <c r="M30" s="73">
        <f t="shared" si="39"/>
        <v>3.4797983215304681E-2</v>
      </c>
      <c r="N30" s="73">
        <f t="shared" si="6"/>
        <v>1.3496658202871607E-2</v>
      </c>
      <c r="O30" s="73">
        <f t="shared" si="40"/>
        <v>5.5847355238598198E-2</v>
      </c>
      <c r="P30" s="73">
        <f t="shared" si="7"/>
        <v>6.3152020264814175E-4</v>
      </c>
      <c r="Q30" s="73">
        <f t="shared" si="41"/>
        <v>2.7153463216575842E-3</v>
      </c>
      <c r="R30" s="73">
        <f t="shared" si="8"/>
        <v>4.9665068039592341E-3</v>
      </c>
      <c r="S30" s="73">
        <f t="shared" si="42"/>
        <v>9.1179191889213616E-3</v>
      </c>
      <c r="T30" s="73">
        <f t="shared" si="9"/>
        <v>3.8075382686985192E-3</v>
      </c>
      <c r="U30" s="77">
        <f t="shared" si="10"/>
        <v>1.5214220622114345E-2</v>
      </c>
      <c r="V30" s="27" t="s">
        <v>430</v>
      </c>
      <c r="W30" s="73">
        <f t="shared" si="43"/>
        <v>2.2536986207760559</v>
      </c>
      <c r="X30" s="73">
        <f t="shared" si="38"/>
        <v>-0.60235242023981006</v>
      </c>
      <c r="Y30" s="73">
        <f t="shared" si="38"/>
        <v>3.278723699238788</v>
      </c>
      <c r="Z30" s="73">
        <f t="shared" si="38"/>
        <v>-0.98935956821078419</v>
      </c>
      <c r="AA30" s="73">
        <f t="shared" si="38"/>
        <v>3.4111562258313999</v>
      </c>
      <c r="AB30" s="73">
        <f t="shared" si="38"/>
        <v>0.90546582217449423</v>
      </c>
      <c r="AC30" s="73">
        <f t="shared" si="38"/>
        <v>0.88020518836729122</v>
      </c>
      <c r="AD30" s="73">
        <f t="shared" si="38"/>
        <v>-0.50586486494752969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152" t="s">
        <v>93</v>
      </c>
      <c r="AZ30" s="5" t="s">
        <v>115</v>
      </c>
      <c r="BA30" s="5" t="s">
        <v>138</v>
      </c>
      <c r="BB30" s="160" t="s">
        <v>160</v>
      </c>
      <c r="BC30" s="162"/>
    </row>
    <row r="31" spans="1:55" s="6" customFormat="1" ht="20.100000000000001" customHeight="1">
      <c r="A31" s="9" t="s">
        <v>67</v>
      </c>
      <c r="B31" s="16">
        <v>0</v>
      </c>
      <c r="C31" s="16">
        <f t="shared" si="34"/>
        <v>47.01</v>
      </c>
      <c r="D31" s="16">
        <v>0</v>
      </c>
      <c r="E31" s="16">
        <f t="shared" si="35"/>
        <v>207.08</v>
      </c>
      <c r="F31" s="16">
        <v>0</v>
      </c>
      <c r="G31" s="16">
        <f t="shared" si="36"/>
        <v>0</v>
      </c>
      <c r="H31" s="16">
        <v>0</v>
      </c>
      <c r="I31" s="16">
        <f t="shared" si="37"/>
        <v>0</v>
      </c>
      <c r="J31" s="129">
        <v>0</v>
      </c>
      <c r="K31" s="26" t="s">
        <v>498</v>
      </c>
      <c r="L31" s="87">
        <f t="shared" si="5"/>
        <v>0</v>
      </c>
      <c r="M31" s="73">
        <f t="shared" si="39"/>
        <v>1.4315207781236583E-4</v>
      </c>
      <c r="N31" s="73">
        <f t="shared" si="6"/>
        <v>0</v>
      </c>
      <c r="O31" s="73">
        <f t="shared" si="40"/>
        <v>5.9481445195753069E-4</v>
      </c>
      <c r="P31" s="73">
        <f t="shared" si="7"/>
        <v>0</v>
      </c>
      <c r="Q31" s="73">
        <f t="shared" si="41"/>
        <v>0</v>
      </c>
      <c r="R31" s="73">
        <f t="shared" si="8"/>
        <v>0</v>
      </c>
      <c r="S31" s="73">
        <f t="shared" si="42"/>
        <v>0</v>
      </c>
      <c r="T31" s="73">
        <f t="shared" si="9"/>
        <v>0</v>
      </c>
      <c r="U31" s="77">
        <f t="shared" si="10"/>
        <v>8.1996281085544061E-5</v>
      </c>
      <c r="V31" s="27" t="s">
        <v>431</v>
      </c>
      <c r="W31" s="73" t="e">
        <f t="shared" si="43"/>
        <v>#DIV/0!</v>
      </c>
      <c r="X31" s="73">
        <f t="shared" si="38"/>
        <v>-1</v>
      </c>
      <c r="Y31" s="73" t="e">
        <f t="shared" si="38"/>
        <v>#DIV/0!</v>
      </c>
      <c r="Z31" s="73">
        <f t="shared" si="38"/>
        <v>-1</v>
      </c>
      <c r="AA31" s="73" t="e">
        <f t="shared" si="38"/>
        <v>#DIV/0!</v>
      </c>
      <c r="AB31" s="73" t="e">
        <f t="shared" si="38"/>
        <v>#DIV/0!</v>
      </c>
      <c r="AC31" s="73" t="e">
        <f t="shared" si="38"/>
        <v>#DIV/0!</v>
      </c>
      <c r="AD31" s="73" t="e">
        <f t="shared" si="38"/>
        <v>#DIV/0!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152" t="s">
        <v>94</v>
      </c>
      <c r="AZ31" s="5" t="s">
        <v>116</v>
      </c>
      <c r="BA31" s="5" t="s">
        <v>1</v>
      </c>
      <c r="BB31" s="160" t="s">
        <v>1</v>
      </c>
      <c r="BC31" s="162"/>
    </row>
    <row r="32" spans="1:55" s="6" customFormat="1" ht="20.100000000000001" customHeight="1">
      <c r="A32" s="9" t="s">
        <v>68</v>
      </c>
      <c r="B32" s="16">
        <v>0</v>
      </c>
      <c r="C32" s="16">
        <f t="shared" si="34"/>
        <v>0</v>
      </c>
      <c r="D32" s="16">
        <v>0</v>
      </c>
      <c r="E32" s="16">
        <f t="shared" si="35"/>
        <v>0</v>
      </c>
      <c r="F32" s="16">
        <v>0</v>
      </c>
      <c r="G32" s="16">
        <f t="shared" si="36"/>
        <v>0</v>
      </c>
      <c r="H32" s="16">
        <v>0</v>
      </c>
      <c r="I32" s="16">
        <f t="shared" si="37"/>
        <v>0</v>
      </c>
      <c r="J32" s="129">
        <v>0</v>
      </c>
      <c r="K32" s="26" t="s">
        <v>499</v>
      </c>
      <c r="L32" s="87">
        <f t="shared" si="5"/>
        <v>0</v>
      </c>
      <c r="M32" s="73">
        <f t="shared" si="39"/>
        <v>0</v>
      </c>
      <c r="N32" s="73">
        <f t="shared" si="6"/>
        <v>0</v>
      </c>
      <c r="O32" s="73">
        <f t="shared" si="40"/>
        <v>0</v>
      </c>
      <c r="P32" s="73">
        <f t="shared" si="7"/>
        <v>0</v>
      </c>
      <c r="Q32" s="73">
        <f t="shared" si="41"/>
        <v>0</v>
      </c>
      <c r="R32" s="73">
        <f t="shared" si="8"/>
        <v>0</v>
      </c>
      <c r="S32" s="73">
        <f t="shared" si="42"/>
        <v>0</v>
      </c>
      <c r="T32" s="73">
        <f t="shared" si="9"/>
        <v>0</v>
      </c>
      <c r="U32" s="77">
        <f t="shared" si="10"/>
        <v>0</v>
      </c>
      <c r="V32" s="27" t="s">
        <v>432</v>
      </c>
      <c r="W32" s="73" t="e">
        <f t="shared" si="43"/>
        <v>#DIV/0!</v>
      </c>
      <c r="X32" s="73" t="e">
        <f t="shared" si="38"/>
        <v>#DIV/0!</v>
      </c>
      <c r="Y32" s="73" t="e">
        <f t="shared" si="38"/>
        <v>#DIV/0!</v>
      </c>
      <c r="Z32" s="73" t="e">
        <f t="shared" si="38"/>
        <v>#DIV/0!</v>
      </c>
      <c r="AA32" s="73" t="e">
        <f t="shared" si="38"/>
        <v>#DIV/0!</v>
      </c>
      <c r="AB32" s="73" t="e">
        <f t="shared" si="38"/>
        <v>#DIV/0!</v>
      </c>
      <c r="AC32" s="73" t="e">
        <f t="shared" si="38"/>
        <v>#DIV/0!</v>
      </c>
      <c r="AD32" s="73" t="e">
        <f t="shared" si="38"/>
        <v>#DIV/0!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152" t="s">
        <v>1</v>
      </c>
      <c r="AZ32" s="5" t="s">
        <v>1</v>
      </c>
      <c r="BA32" s="5" t="s">
        <v>1</v>
      </c>
      <c r="BB32" s="160" t="s">
        <v>1</v>
      </c>
      <c r="BC32" s="162"/>
    </row>
    <row r="33" spans="1:55" s="6" customFormat="1" ht="20.100000000000001" customHeight="1">
      <c r="A33" s="9" t="s">
        <v>69</v>
      </c>
      <c r="B33" s="16">
        <v>0</v>
      </c>
      <c r="C33" s="16">
        <f t="shared" si="34"/>
        <v>0</v>
      </c>
      <c r="D33" s="16">
        <v>0</v>
      </c>
      <c r="E33" s="16">
        <f t="shared" si="35"/>
        <v>0</v>
      </c>
      <c r="F33" s="16">
        <v>0</v>
      </c>
      <c r="G33" s="16">
        <f t="shared" si="36"/>
        <v>0</v>
      </c>
      <c r="H33" s="16">
        <v>0</v>
      </c>
      <c r="I33" s="16">
        <f t="shared" si="37"/>
        <v>0</v>
      </c>
      <c r="J33" s="129">
        <v>0</v>
      </c>
      <c r="K33" s="26" t="s">
        <v>500</v>
      </c>
      <c r="L33" s="87">
        <f t="shared" si="5"/>
        <v>0</v>
      </c>
      <c r="M33" s="73">
        <f t="shared" si="39"/>
        <v>0</v>
      </c>
      <c r="N33" s="73">
        <f t="shared" si="6"/>
        <v>0</v>
      </c>
      <c r="O33" s="73">
        <f t="shared" si="40"/>
        <v>0</v>
      </c>
      <c r="P33" s="73">
        <f t="shared" si="7"/>
        <v>0</v>
      </c>
      <c r="Q33" s="73">
        <f t="shared" si="41"/>
        <v>0</v>
      </c>
      <c r="R33" s="73">
        <f t="shared" si="8"/>
        <v>0</v>
      </c>
      <c r="S33" s="73">
        <f t="shared" si="42"/>
        <v>0</v>
      </c>
      <c r="T33" s="73">
        <f t="shared" si="9"/>
        <v>0</v>
      </c>
      <c r="U33" s="77">
        <f t="shared" si="10"/>
        <v>0</v>
      </c>
      <c r="V33" s="27" t="s">
        <v>433</v>
      </c>
      <c r="W33" s="73" t="e">
        <f t="shared" si="43"/>
        <v>#DIV/0!</v>
      </c>
      <c r="X33" s="73" t="e">
        <f t="shared" si="38"/>
        <v>#DIV/0!</v>
      </c>
      <c r="Y33" s="73" t="e">
        <f t="shared" si="38"/>
        <v>#DIV/0!</v>
      </c>
      <c r="Z33" s="73" t="e">
        <f t="shared" si="38"/>
        <v>#DIV/0!</v>
      </c>
      <c r="AA33" s="73" t="e">
        <f t="shared" si="38"/>
        <v>#DIV/0!</v>
      </c>
      <c r="AB33" s="73" t="e">
        <f t="shared" si="38"/>
        <v>#DIV/0!</v>
      </c>
      <c r="AC33" s="73" t="e">
        <f t="shared" si="38"/>
        <v>#DIV/0!</v>
      </c>
      <c r="AD33" s="73" t="e">
        <f t="shared" si="38"/>
        <v>#DIV/0!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152" t="s">
        <v>1</v>
      </c>
      <c r="AZ33" s="5" t="s">
        <v>1</v>
      </c>
      <c r="BA33" s="5" t="s">
        <v>1</v>
      </c>
      <c r="BB33" s="160" t="s">
        <v>1</v>
      </c>
      <c r="BC33" s="162"/>
    </row>
    <row r="34" spans="1:55" s="6" customFormat="1" ht="20.100000000000001" customHeight="1">
      <c r="A34" s="18" t="s">
        <v>50</v>
      </c>
      <c r="B34" s="20">
        <v>42164.22</v>
      </c>
      <c r="C34" s="20">
        <f t="shared" si="34"/>
        <v>72831.53</v>
      </c>
      <c r="D34" s="20">
        <v>38654.92</v>
      </c>
      <c r="E34" s="20">
        <f t="shared" si="35"/>
        <v>24128.61</v>
      </c>
      <c r="F34" s="20">
        <v>17290.84</v>
      </c>
      <c r="G34" s="20">
        <f t="shared" si="36"/>
        <v>64120.820000000007</v>
      </c>
      <c r="H34" s="20">
        <v>56526.559999999998</v>
      </c>
      <c r="I34" s="20">
        <f t="shared" si="37"/>
        <v>36995.42</v>
      </c>
      <c r="J34" s="130">
        <v>53295.41</v>
      </c>
      <c r="K34" s="26" t="s">
        <v>501</v>
      </c>
      <c r="L34" s="86">
        <f t="shared" ref="L34:L39" si="44">+B34/$B$3</f>
        <v>0.13862764281401863</v>
      </c>
      <c r="M34" s="70">
        <f>+C34/$C$3</f>
        <v>0.2217822771698289</v>
      </c>
      <c r="N34" s="70">
        <f t="shared" ref="N34:N39" si="45">+D34/$D$3</f>
        <v>0.1148116651150501</v>
      </c>
      <c r="O34" s="70">
        <f>+E34/$E$3</f>
        <v>6.9306770009885027E-2</v>
      </c>
      <c r="P34" s="70">
        <f t="shared" ref="P34:P39" si="46">+F34/$F$3</f>
        <v>5.2781877323842791E-2</v>
      </c>
      <c r="Q34" s="70">
        <f>+G34/$G$3</f>
        <v>0.19078900778963825</v>
      </c>
      <c r="R34" s="70">
        <f t="shared" ref="R34:R39" si="47">+H34/$H$3</f>
        <v>0.16144755841048591</v>
      </c>
      <c r="S34" s="70">
        <f>+I34/$I$3</f>
        <v>0.10317306778169097</v>
      </c>
      <c r="T34" s="70">
        <f t="shared" ref="T34:T39" si="48">+J34/$J$3</f>
        <v>0.12560617564248791</v>
      </c>
      <c r="U34" s="77">
        <f t="shared" si="10"/>
        <v>0.13092511578410315</v>
      </c>
      <c r="V34" s="27" t="s">
        <v>434</v>
      </c>
      <c r="W34" s="70">
        <f>+((C34/B34)-1)</f>
        <v>0.72733018658948256</v>
      </c>
      <c r="X34" s="70">
        <f t="shared" si="38"/>
        <v>-0.46925569186861793</v>
      </c>
      <c r="Y34" s="70">
        <f t="shared" si="38"/>
        <v>-0.37579459484070843</v>
      </c>
      <c r="Z34" s="70">
        <f t="shared" si="38"/>
        <v>-0.28338847534109923</v>
      </c>
      <c r="AA34" s="70">
        <f t="shared" si="38"/>
        <v>2.7083692868594009</v>
      </c>
      <c r="AB34" s="70">
        <f t="shared" si="38"/>
        <v>-0.11843672616788137</v>
      </c>
      <c r="AC34" s="70">
        <f t="shared" si="38"/>
        <v>-0.34552146813816376</v>
      </c>
      <c r="AD34" s="70">
        <f t="shared" si="38"/>
        <v>0.44059480876281465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152" t="s">
        <v>78</v>
      </c>
      <c r="AZ34" s="5" t="s">
        <v>101</v>
      </c>
      <c r="BA34" s="5" t="s">
        <v>124</v>
      </c>
      <c r="BB34" s="160" t="s">
        <v>146</v>
      </c>
      <c r="BC34" s="162"/>
    </row>
    <row r="35" spans="1:55" s="6" customFormat="1" ht="20.100000000000001" customHeight="1">
      <c r="A35" s="9" t="s">
        <v>297</v>
      </c>
      <c r="B35" s="16">
        <v>14941.75</v>
      </c>
      <c r="C35" s="16">
        <f t="shared" si="34"/>
        <v>24849.589999999997</v>
      </c>
      <c r="D35" s="16">
        <v>2188.4</v>
      </c>
      <c r="E35" s="16">
        <f t="shared" si="35"/>
        <v>4084.97</v>
      </c>
      <c r="F35" s="16">
        <v>5847.73</v>
      </c>
      <c r="G35" s="16">
        <f t="shared" si="36"/>
        <v>1735.0700000000006</v>
      </c>
      <c r="H35" s="16">
        <v>9006.39</v>
      </c>
      <c r="I35" s="16">
        <f t="shared" si="37"/>
        <v>2970.1100000000006</v>
      </c>
      <c r="J35" s="129">
        <v>18138.13</v>
      </c>
      <c r="K35" s="26" t="s">
        <v>502</v>
      </c>
      <c r="L35" s="87">
        <f t="shared" si="44"/>
        <v>4.9125528280052684E-2</v>
      </c>
      <c r="M35" s="73">
        <f>+C35/$C$3</f>
        <v>7.5670505026279242E-2</v>
      </c>
      <c r="N35" s="73">
        <f t="shared" si="45"/>
        <v>6.4999189737755423E-3</v>
      </c>
      <c r="O35" s="73">
        <f>+E35/$E$3</f>
        <v>1.1733625612386294E-2</v>
      </c>
      <c r="P35" s="73">
        <f t="shared" si="46"/>
        <v>1.7850732959356234E-2</v>
      </c>
      <c r="Q35" s="73">
        <f>+G35/$G$3</f>
        <v>5.1626333497539131E-3</v>
      </c>
      <c r="R35" s="73">
        <f t="shared" si="47"/>
        <v>2.5723477168832071E-2</v>
      </c>
      <c r="S35" s="73">
        <f>+I35/$I$3</f>
        <v>8.283062074956259E-3</v>
      </c>
      <c r="T35" s="73">
        <f t="shared" si="48"/>
        <v>4.2747792776268709E-2</v>
      </c>
      <c r="U35" s="77">
        <f t="shared" si="10"/>
        <v>2.6977475135740114E-2</v>
      </c>
      <c r="V35" s="27" t="s">
        <v>435</v>
      </c>
      <c r="W35" s="73">
        <f>+((C35/B35)-1)</f>
        <v>0.6630976960530055</v>
      </c>
      <c r="X35" s="73">
        <f t="shared" si="38"/>
        <v>-0.9119341606843413</v>
      </c>
      <c r="Y35" s="73">
        <f t="shared" si="38"/>
        <v>0.86664686528970925</v>
      </c>
      <c r="Z35" s="73">
        <f t="shared" si="38"/>
        <v>0.43152336492067267</v>
      </c>
      <c r="AA35" s="73">
        <f t="shared" si="38"/>
        <v>-0.70329170464436608</v>
      </c>
      <c r="AB35" s="73">
        <f t="shared" si="38"/>
        <v>4.1907934550191035</v>
      </c>
      <c r="AC35" s="73">
        <f t="shared" si="38"/>
        <v>-0.6702219202144255</v>
      </c>
      <c r="AD35" s="73">
        <f t="shared" si="38"/>
        <v>5.1068882970664378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152" t="s">
        <v>79</v>
      </c>
      <c r="AZ35" s="5" t="s">
        <v>102</v>
      </c>
      <c r="BA35" s="5" t="s">
        <v>125</v>
      </c>
      <c r="BB35" s="160" t="s">
        <v>147</v>
      </c>
      <c r="BC35" s="162"/>
    </row>
    <row r="36" spans="1:55" s="6" customFormat="1" ht="20.100000000000001" customHeight="1">
      <c r="A36" s="9" t="s">
        <v>51</v>
      </c>
      <c r="B36" s="16">
        <v>21985.47</v>
      </c>
      <c r="C36" s="16">
        <f t="shared" si="34"/>
        <v>42711.47</v>
      </c>
      <c r="D36" s="16">
        <v>17467.330000000002</v>
      </c>
      <c r="E36" s="16">
        <f t="shared" si="35"/>
        <v>9351.6099999999969</v>
      </c>
      <c r="F36" s="16">
        <v>4267.37</v>
      </c>
      <c r="G36" s="16">
        <f t="shared" si="36"/>
        <v>46309.09</v>
      </c>
      <c r="H36" s="16">
        <v>37581.370000000003</v>
      </c>
      <c r="I36" s="16">
        <f t="shared" si="37"/>
        <v>23055.21</v>
      </c>
      <c r="J36" s="129">
        <v>27096.55</v>
      </c>
      <c r="K36" s="26" t="s">
        <v>503</v>
      </c>
      <c r="L36" s="87">
        <f t="shared" si="44"/>
        <v>7.228389099237037E-2</v>
      </c>
      <c r="M36" s="73">
        <f t="shared" ref="M36:M39" si="49">+C36/$C$3</f>
        <v>0.13006244792428268</v>
      </c>
      <c r="N36" s="73">
        <f t="shared" si="45"/>
        <v>5.1880931131511036E-2</v>
      </c>
      <c r="O36" s="73">
        <f t="shared" ref="O36:O39" si="50">+E36/$E$3</f>
        <v>2.6861467920951135E-2</v>
      </c>
      <c r="P36" s="73">
        <f t="shared" si="46"/>
        <v>1.3026538897789061E-2</v>
      </c>
      <c r="Q36" s="73">
        <f>+G36/$G$3</f>
        <v>0.13779089744549519</v>
      </c>
      <c r="R36" s="73">
        <f t="shared" si="47"/>
        <v>0.1073375140504054</v>
      </c>
      <c r="S36" s="73">
        <f t="shared" ref="S36:S39" si="51">+I36/$I$3</f>
        <v>6.4296519516500145E-2</v>
      </c>
      <c r="T36" s="73">
        <f t="shared" si="48"/>
        <v>6.3860921955670391E-2</v>
      </c>
      <c r="U36" s="77">
        <f t="shared" si="10"/>
        <v>7.4155681092775039E-2</v>
      </c>
      <c r="V36" s="27" t="s">
        <v>436</v>
      </c>
      <c r="W36" s="73">
        <f t="shared" ref="W36:W39" si="52">+((C36/B36)-1)</f>
        <v>0.94271352852588541</v>
      </c>
      <c r="X36" s="73">
        <f t="shared" si="38"/>
        <v>-0.59103889423613842</v>
      </c>
      <c r="Y36" s="73">
        <f t="shared" si="38"/>
        <v>-0.46462281298859098</v>
      </c>
      <c r="Z36" s="73">
        <f t="shared" si="38"/>
        <v>-0.54367536712929632</v>
      </c>
      <c r="AA36" s="73">
        <f t="shared" si="38"/>
        <v>9.8519041001834857</v>
      </c>
      <c r="AB36" s="73">
        <f t="shared" si="38"/>
        <v>-0.18846667036644416</v>
      </c>
      <c r="AC36" s="73">
        <f t="shared" si="38"/>
        <v>-0.38652555774310526</v>
      </c>
      <c r="AD36" s="73">
        <f t="shared" si="38"/>
        <v>0.17528966337760532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152" t="s">
        <v>80</v>
      </c>
      <c r="AZ36" s="5" t="s">
        <v>103</v>
      </c>
      <c r="BA36" s="5" t="s">
        <v>126</v>
      </c>
      <c r="BB36" s="160" t="s">
        <v>148</v>
      </c>
      <c r="BC36" s="162"/>
    </row>
    <row r="37" spans="1:55" s="6" customFormat="1" ht="20.100000000000001" customHeight="1">
      <c r="A37" s="9" t="s">
        <v>298</v>
      </c>
      <c r="B37" s="16">
        <v>3044.66</v>
      </c>
      <c r="C37" s="16">
        <f t="shared" si="34"/>
        <v>3656.67</v>
      </c>
      <c r="D37" s="16">
        <v>4519.97</v>
      </c>
      <c r="E37" s="16">
        <f t="shared" si="35"/>
        <v>4142.9399999999996</v>
      </c>
      <c r="F37" s="16">
        <v>3857.27</v>
      </c>
      <c r="G37" s="16">
        <f t="shared" si="36"/>
        <v>4230.4400000000005</v>
      </c>
      <c r="H37" s="16">
        <v>4728.25</v>
      </c>
      <c r="I37" s="16">
        <f t="shared" si="37"/>
        <v>5489.75</v>
      </c>
      <c r="J37" s="129">
        <v>7352.29</v>
      </c>
      <c r="K37" s="26" t="s">
        <v>504</v>
      </c>
      <c r="L37" s="87">
        <f t="shared" si="44"/>
        <v>1.0010241834667638E-2</v>
      </c>
      <c r="M37" s="73">
        <f t="shared" si="49"/>
        <v>1.1135075693983063E-2</v>
      </c>
      <c r="N37" s="73">
        <f t="shared" si="45"/>
        <v>1.3425077117481372E-2</v>
      </c>
      <c r="O37" s="73">
        <f t="shared" si="50"/>
        <v>1.1900138041302548E-2</v>
      </c>
      <c r="P37" s="73">
        <f t="shared" si="46"/>
        <v>1.1774670978676518E-2</v>
      </c>
      <c r="Q37" s="73">
        <f>+G37/$G$3</f>
        <v>1.2587509799681247E-2</v>
      </c>
      <c r="R37" s="73">
        <f t="shared" si="47"/>
        <v>1.350452633336223E-2</v>
      </c>
      <c r="S37" s="73">
        <f t="shared" si="51"/>
        <v>1.5309850485669255E-2</v>
      </c>
      <c r="T37" s="73">
        <f t="shared" si="48"/>
        <v>1.7327815455674463E-2</v>
      </c>
      <c r="U37" s="77">
        <f t="shared" si="10"/>
        <v>1.2997211748944259E-2</v>
      </c>
      <c r="V37" s="27" t="s">
        <v>437</v>
      </c>
      <c r="W37" s="73">
        <f t="shared" si="52"/>
        <v>0.20101095031957605</v>
      </c>
      <c r="X37" s="73">
        <f t="shared" si="38"/>
        <v>0.23608911933535159</v>
      </c>
      <c r="Y37" s="73">
        <f t="shared" si="38"/>
        <v>-8.3414270448697758E-2</v>
      </c>
      <c r="Z37" s="73">
        <f t="shared" si="38"/>
        <v>-6.8953448517236504E-2</v>
      </c>
      <c r="AA37" s="73">
        <f t="shared" si="38"/>
        <v>9.674458878948089E-2</v>
      </c>
      <c r="AB37" s="73">
        <f t="shared" si="38"/>
        <v>0.11767333894346677</v>
      </c>
      <c r="AC37" s="73">
        <f t="shared" si="38"/>
        <v>0.16105324380056052</v>
      </c>
      <c r="AD37" s="73">
        <f t="shared" si="38"/>
        <v>0.33927592331162626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152" t="s">
        <v>81</v>
      </c>
      <c r="AZ37" s="5" t="s">
        <v>104</v>
      </c>
      <c r="BA37" s="5" t="s">
        <v>127</v>
      </c>
      <c r="BB37" s="160" t="s">
        <v>149</v>
      </c>
      <c r="BC37" s="162"/>
    </row>
    <row r="38" spans="1:55" s="6" customFormat="1" ht="20.100000000000001" customHeight="1">
      <c r="A38" s="9" t="s">
        <v>52</v>
      </c>
      <c r="B38" s="16">
        <v>1732.71</v>
      </c>
      <c r="C38" s="16">
        <f t="shared" si="34"/>
        <v>1617.4099999999999</v>
      </c>
      <c r="D38" s="16">
        <v>12383.91</v>
      </c>
      <c r="E38" s="16">
        <f t="shared" si="35"/>
        <v>3194.75</v>
      </c>
      <c r="F38" s="16">
        <v>2618.5</v>
      </c>
      <c r="G38" s="16">
        <f t="shared" si="36"/>
        <v>12546.17</v>
      </c>
      <c r="H38" s="16">
        <v>5210.54</v>
      </c>
      <c r="I38" s="16">
        <f t="shared" si="37"/>
        <v>5480.3499999999995</v>
      </c>
      <c r="J38" s="129">
        <v>708.43</v>
      </c>
      <c r="K38" s="26" t="s">
        <v>505</v>
      </c>
      <c r="L38" s="87">
        <f t="shared" si="44"/>
        <v>5.6968088815654181E-3</v>
      </c>
      <c r="M38" s="73">
        <f t="shared" si="49"/>
        <v>4.9252414842480023E-3</v>
      </c>
      <c r="N38" s="73">
        <f t="shared" si="45"/>
        <v>3.6782311998962106E-2</v>
      </c>
      <c r="O38" s="73">
        <f t="shared" si="50"/>
        <v>9.1765668842540126E-3</v>
      </c>
      <c r="P38" s="73">
        <f t="shared" si="46"/>
        <v>7.9932117683399039E-3</v>
      </c>
      <c r="Q38" s="73">
        <f t="shared" ref="Q38:Q39" si="53">+G38/$G$3</f>
        <v>3.733064121544493E-2</v>
      </c>
      <c r="R38" s="73">
        <f t="shared" si="47"/>
        <v>1.4882012296523497E-2</v>
      </c>
      <c r="S38" s="73">
        <f t="shared" si="51"/>
        <v>1.5283635704565325E-2</v>
      </c>
      <c r="T38" s="73">
        <f t="shared" si="48"/>
        <v>1.6696218869581396E-3</v>
      </c>
      <c r="U38" s="77">
        <f t="shared" si="10"/>
        <v>1.4860005791206813E-2</v>
      </c>
      <c r="V38" s="27" t="s">
        <v>438</v>
      </c>
      <c r="W38" s="73">
        <f t="shared" si="52"/>
        <v>-6.6543160713564364E-2</v>
      </c>
      <c r="X38" s="73">
        <f t="shared" si="38"/>
        <v>6.6566300443301332</v>
      </c>
      <c r="Y38" s="73">
        <f t="shared" si="38"/>
        <v>-0.74202412646732729</v>
      </c>
      <c r="Z38" s="73">
        <f t="shared" si="38"/>
        <v>-0.18037405117771343</v>
      </c>
      <c r="AA38" s="73">
        <f t="shared" si="38"/>
        <v>3.7913576475081152</v>
      </c>
      <c r="AB38" s="73">
        <f t="shared" si="38"/>
        <v>-0.58469078611241521</v>
      </c>
      <c r="AC38" s="73">
        <f t="shared" si="38"/>
        <v>5.1781581179685787E-2</v>
      </c>
      <c r="AD38" s="73">
        <f t="shared" si="38"/>
        <v>-0.87073270867736552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152" t="s">
        <v>82</v>
      </c>
      <c r="AZ38" s="5" t="s">
        <v>105</v>
      </c>
      <c r="BA38" s="5" t="s">
        <v>128</v>
      </c>
      <c r="BB38" s="160" t="s">
        <v>150</v>
      </c>
      <c r="BC38" s="162"/>
    </row>
    <row r="39" spans="1:55" s="6" customFormat="1" ht="20.100000000000001" customHeight="1">
      <c r="A39" s="9" t="s">
        <v>53</v>
      </c>
      <c r="B39" s="16">
        <v>459.61</v>
      </c>
      <c r="C39" s="16">
        <f t="shared" si="34"/>
        <v>-3.6000000000000227</v>
      </c>
      <c r="D39" s="16">
        <v>2095.29</v>
      </c>
      <c r="E39" s="16">
        <f t="shared" si="35"/>
        <v>3354.34</v>
      </c>
      <c r="F39" s="16">
        <v>699.95</v>
      </c>
      <c r="G39" s="16">
        <f t="shared" si="36"/>
        <v>-699.95</v>
      </c>
      <c r="H39" s="16">
        <v>0</v>
      </c>
      <c r="I39" s="16">
        <f t="shared" si="37"/>
        <v>0</v>
      </c>
      <c r="J39" s="129">
        <v>0</v>
      </c>
      <c r="K39" s="26" t="s">
        <v>506</v>
      </c>
      <c r="L39" s="87">
        <f t="shared" si="44"/>
        <v>1.5111070693054705E-3</v>
      </c>
      <c r="M39" s="73">
        <f t="shared" si="49"/>
        <v>-1.0962507554233572E-5</v>
      </c>
      <c r="N39" s="73">
        <f t="shared" si="45"/>
        <v>6.2233664899296994E-3</v>
      </c>
      <c r="O39" s="73">
        <f t="shared" si="50"/>
        <v>9.6349715509910332E-3</v>
      </c>
      <c r="P39" s="73">
        <f t="shared" si="46"/>
        <v>2.1366616678440008E-3</v>
      </c>
      <c r="Q39" s="73">
        <f t="shared" si="53"/>
        <v>-2.0826740207370601E-3</v>
      </c>
      <c r="R39" s="73">
        <f t="shared" si="47"/>
        <v>0</v>
      </c>
      <c r="S39" s="73">
        <f t="shared" si="51"/>
        <v>0</v>
      </c>
      <c r="T39" s="73">
        <f t="shared" si="48"/>
        <v>0</v>
      </c>
      <c r="U39" s="77">
        <f t="shared" si="10"/>
        <v>1.934718916642101E-3</v>
      </c>
      <c r="V39" s="27" t="s">
        <v>439</v>
      </c>
      <c r="W39" s="73">
        <f t="shared" si="52"/>
        <v>-1.0078327277474382</v>
      </c>
      <c r="X39" s="73">
        <f t="shared" si="38"/>
        <v>-583.02499999999634</v>
      </c>
      <c r="Y39" s="73">
        <f t="shared" si="38"/>
        <v>0.60089534145631407</v>
      </c>
      <c r="Z39" s="73">
        <f t="shared" si="38"/>
        <v>-0.79133003809989444</v>
      </c>
      <c r="AA39" s="73">
        <f t="shared" si="38"/>
        <v>-2</v>
      </c>
      <c r="AB39" s="73">
        <f t="shared" si="38"/>
        <v>-1</v>
      </c>
      <c r="AC39" s="73" t="e">
        <f t="shared" si="38"/>
        <v>#DIV/0!</v>
      </c>
      <c r="AD39" s="73" t="e">
        <f t="shared" si="38"/>
        <v>#DIV/0!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152" t="s">
        <v>83</v>
      </c>
      <c r="AZ39" s="5" t="s">
        <v>106</v>
      </c>
      <c r="BA39" s="5" t="s">
        <v>1</v>
      </c>
      <c r="BB39" s="160" t="s">
        <v>1</v>
      </c>
      <c r="BC39" s="162"/>
    </row>
    <row r="40" spans="1:55" s="6" customFormat="1" ht="20.100000000000001" customHeight="1">
      <c r="A40" s="18" t="s">
        <v>70</v>
      </c>
      <c r="B40" s="20">
        <v>33275.53</v>
      </c>
      <c r="C40" s="20">
        <f t="shared" si="34"/>
        <v>11825.380000000005</v>
      </c>
      <c r="D40" s="20">
        <v>32615.4</v>
      </c>
      <c r="E40" s="20">
        <f t="shared" si="35"/>
        <v>7381.2999999999956</v>
      </c>
      <c r="F40" s="20">
        <v>166.56</v>
      </c>
      <c r="G40" s="20">
        <f t="shared" si="36"/>
        <v>166.55</v>
      </c>
      <c r="H40" s="20">
        <v>166.56</v>
      </c>
      <c r="I40" s="20">
        <f t="shared" si="37"/>
        <v>-166.56</v>
      </c>
      <c r="J40" s="130">
        <v>0</v>
      </c>
      <c r="K40" s="26" t="s">
        <v>507</v>
      </c>
      <c r="L40" s="86">
        <f t="shared" si="5"/>
        <v>0.10940338247184843</v>
      </c>
      <c r="M40" s="70">
        <f>+C40/$C$3</f>
        <v>3.6009949328244958E-2</v>
      </c>
      <c r="N40" s="70">
        <f t="shared" si="6"/>
        <v>9.6873266906086095E-2</v>
      </c>
      <c r="O40" s="70">
        <f>+E40/$E$3</f>
        <v>2.1201969838874436E-2</v>
      </c>
      <c r="P40" s="70">
        <f t="shared" si="7"/>
        <v>5.0843969911578931E-4</v>
      </c>
      <c r="Q40" s="70">
        <f>+G40/$G$3</f>
        <v>4.9556305186621518E-4</v>
      </c>
      <c r="R40" s="70">
        <f t="shared" si="8"/>
        <v>4.7571805765025385E-4</v>
      </c>
      <c r="S40" s="70">
        <f>+I40/$I$3</f>
        <v>-4.6450361070960811E-4</v>
      </c>
      <c r="T40" s="70">
        <f t="shared" si="9"/>
        <v>0</v>
      </c>
      <c r="U40" s="77">
        <f t="shared" si="10"/>
        <v>2.9389309526997396E-2</v>
      </c>
      <c r="V40" s="27" t="s">
        <v>440</v>
      </c>
      <c r="W40" s="70">
        <f>+((C40/B40)-1)</f>
        <v>-0.64462233959909865</v>
      </c>
      <c r="X40" s="70">
        <f t="shared" ref="X40:AD41" si="54">+((D40/C40)-1)</f>
        <v>1.7580847296239095</v>
      </c>
      <c r="Y40" s="70">
        <f t="shared" si="54"/>
        <v>-0.77368666335534764</v>
      </c>
      <c r="Z40" s="70">
        <f t="shared" si="54"/>
        <v>-0.97743486919648304</v>
      </c>
      <c r="AA40" s="70">
        <f t="shared" si="54"/>
        <v>-6.0038424591679629E-5</v>
      </c>
      <c r="AB40" s="70">
        <f t="shared" si="54"/>
        <v>6.0042029420559473E-5</v>
      </c>
      <c r="AC40" s="70">
        <f t="shared" si="54"/>
        <v>-2</v>
      </c>
      <c r="AD40" s="70">
        <f t="shared" si="54"/>
        <v>-1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152" t="s">
        <v>95</v>
      </c>
      <c r="AZ40" s="5" t="s">
        <v>117</v>
      </c>
      <c r="BA40" s="5" t="s">
        <v>139</v>
      </c>
      <c r="BB40" s="160" t="s">
        <v>1</v>
      </c>
      <c r="BC40" s="162"/>
    </row>
    <row r="41" spans="1:55" s="6" customFormat="1" ht="20.100000000000001" customHeight="1">
      <c r="A41" s="34" t="s">
        <v>71</v>
      </c>
      <c r="B41" s="66">
        <v>77279.12</v>
      </c>
      <c r="C41" s="66">
        <f t="shared" si="34"/>
        <v>92461.56</v>
      </c>
      <c r="D41" s="131">
        <v>88390.17</v>
      </c>
      <c r="E41" s="66">
        <f t="shared" si="35"/>
        <v>60965.37999999999</v>
      </c>
      <c r="F41" s="66">
        <v>35398.75</v>
      </c>
      <c r="G41" s="66">
        <f t="shared" si="36"/>
        <v>76766.98</v>
      </c>
      <c r="H41" s="66">
        <v>105516.71</v>
      </c>
      <c r="I41" s="66">
        <f t="shared" si="37"/>
        <v>91308.86</v>
      </c>
      <c r="J41" s="132">
        <v>130244.42</v>
      </c>
      <c r="K41" s="26" t="s">
        <v>508</v>
      </c>
      <c r="L41" s="89">
        <f t="shared" si="5"/>
        <v>0.25407851121974229</v>
      </c>
      <c r="M41" s="72">
        <f>+C41/$C$3</f>
        <v>0.28155848610450396</v>
      </c>
      <c r="N41" s="72">
        <f t="shared" si="6"/>
        <v>0.26253378864843979</v>
      </c>
      <c r="O41" s="72">
        <f>+E41/$E$3</f>
        <v>0.17511632747287323</v>
      </c>
      <c r="P41" s="72">
        <f t="shared" si="7"/>
        <v>0.10805793587340927</v>
      </c>
      <c r="Q41" s="72">
        <f>+G41/$G$3</f>
        <v>0.22841716536387091</v>
      </c>
      <c r="R41" s="72">
        <f t="shared" si="8"/>
        <v>0.30137010285089533</v>
      </c>
      <c r="S41" s="72">
        <f>+I41/$I$3</f>
        <v>0.25464274231374945</v>
      </c>
      <c r="T41" s="72">
        <f t="shared" si="9"/>
        <v>0.3069589575345037</v>
      </c>
      <c r="U41" s="77">
        <f t="shared" si="10"/>
        <v>0.24141489082022083</v>
      </c>
      <c r="V41" s="27" t="s">
        <v>441</v>
      </c>
      <c r="W41" s="72">
        <f>+((C41/B41)-1)</f>
        <v>0.19646238207681455</v>
      </c>
      <c r="X41" s="72">
        <f t="shared" si="54"/>
        <v>-4.4033325849142102E-2</v>
      </c>
      <c r="Y41" s="72">
        <f t="shared" si="54"/>
        <v>-0.31026968270340483</v>
      </c>
      <c r="Z41" s="72">
        <f t="shared" si="54"/>
        <v>-0.41936308770649822</v>
      </c>
      <c r="AA41" s="72">
        <f t="shared" si="54"/>
        <v>1.168635333168544</v>
      </c>
      <c r="AB41" s="72">
        <f t="shared" si="54"/>
        <v>0.37450646098101048</v>
      </c>
      <c r="AC41" s="72">
        <f t="shared" si="54"/>
        <v>-0.13465023691508204</v>
      </c>
      <c r="AD41" s="72">
        <f t="shared" si="54"/>
        <v>0.42641601264105145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152" t="s">
        <v>73</v>
      </c>
      <c r="AZ41" s="5" t="s">
        <v>97</v>
      </c>
      <c r="BA41" s="5" t="s">
        <v>120</v>
      </c>
      <c r="BB41" s="160" t="s">
        <v>142</v>
      </c>
      <c r="BC41" s="162"/>
    </row>
    <row r="42" spans="1:55" s="6" customFormat="1">
      <c r="A42" s="83" t="s">
        <v>228</v>
      </c>
      <c r="B42" s="84">
        <v>3.6745034810146349E-2</v>
      </c>
      <c r="C42" s="84">
        <v>8.6456685112954457E-3</v>
      </c>
      <c r="D42" s="84">
        <v>3.0791976544077837E-2</v>
      </c>
      <c r="E42" s="84">
        <v>8.9101364067039057E-3</v>
      </c>
      <c r="F42" s="84">
        <v>2.4623549740804718E-2</v>
      </c>
      <c r="G42" s="84">
        <v>1.4154068541829767E-2</v>
      </c>
      <c r="H42" s="84">
        <v>3.7602404667884892E-2</v>
      </c>
      <c r="I42" s="84">
        <v>1.0894717409826837E-2</v>
      </c>
      <c r="J42" s="85">
        <v>4.9152105681711245E-2</v>
      </c>
      <c r="K42" s="26" t="s">
        <v>402</v>
      </c>
      <c r="L42" s="2"/>
      <c r="M42" s="2"/>
      <c r="N42" s="2"/>
      <c r="O42" s="2"/>
      <c r="P42" s="2"/>
      <c r="Q42" s="2"/>
      <c r="R42" s="2"/>
      <c r="S42" s="2"/>
      <c r="T42" s="2"/>
      <c r="U42" s="74"/>
      <c r="V42" s="27"/>
      <c r="W42" s="2"/>
      <c r="X42" s="2"/>
      <c r="Y42" s="2"/>
      <c r="Z42" s="2"/>
      <c r="AA42" s="2"/>
      <c r="AB42" s="2"/>
      <c r="AC42" s="2"/>
      <c r="AD42" s="2"/>
      <c r="BC42" s="162"/>
    </row>
    <row r="43" spans="1:55">
      <c r="G43" s="101"/>
    </row>
    <row r="44" spans="1:55">
      <c r="A44" s="1" t="s">
        <v>245</v>
      </c>
      <c r="B44" s="1" t="s">
        <v>72</v>
      </c>
      <c r="C44" s="1" t="s">
        <v>74</v>
      </c>
      <c r="D44" s="1" t="s">
        <v>96</v>
      </c>
      <c r="E44" s="1" t="s">
        <v>118</v>
      </c>
      <c r="F44" s="15" t="s">
        <v>119</v>
      </c>
      <c r="G44" s="15" t="s">
        <v>140</v>
      </c>
      <c r="H44" s="15" t="s">
        <v>141</v>
      </c>
      <c r="I44" s="15" t="s">
        <v>161</v>
      </c>
      <c r="J44" s="63" t="s">
        <v>162</v>
      </c>
    </row>
    <row r="45" spans="1:55" ht="17.25" customHeight="1">
      <c r="A45" s="1" t="s">
        <v>244</v>
      </c>
      <c r="B45" s="16">
        <f>+B3*(1+C42)*(1+D42)*(1+E42)*(1+F42)*(1+G42)*(1+H42)*(1+I42)*(1+J42)</f>
        <v>364837.94310011721</v>
      </c>
      <c r="C45" s="16">
        <f>+C3*(1+D42)*(1+E42)*(1+F42)*(1+G42)*(1+H42)*(1+I42)*(1+J42)</f>
        <v>390534.79509791214</v>
      </c>
      <c r="D45" s="16">
        <f>+D3*(1+E42)*(1+F42)*(1+G42)*(1+H42)*(1+I42)*(1+J42)</f>
        <v>388431.88510313845</v>
      </c>
      <c r="E45" s="16">
        <f>+E3*(1+F42)*(1+G42)*(1+H42)*(1+I42)*(1+J42)</f>
        <v>398107.41657434404</v>
      </c>
      <c r="F45" s="16">
        <f>+F3*(1+G42)*(1+H42)*(1+I42)*(1+J42)</f>
        <v>365603.67255950836</v>
      </c>
      <c r="G45" s="16">
        <f>+G3*(1+H42)*(1+I42)*(1+J42)</f>
        <v>369846.12383411534</v>
      </c>
      <c r="H45" s="16">
        <f>+H3*(1+I42)*(1+J42)</f>
        <v>371334.6353169072</v>
      </c>
      <c r="I45" s="16">
        <f>+I3*(1+J42)</f>
        <v>376201.11166712025</v>
      </c>
      <c r="J45" s="16">
        <f>+J3</f>
        <v>424305.65</v>
      </c>
      <c r="K45" s="27" t="s">
        <v>510</v>
      </c>
      <c r="L45" s="27" t="s">
        <v>511</v>
      </c>
    </row>
    <row r="46" spans="1:55" ht="30" customHeight="1">
      <c r="A46" s="1" t="s">
        <v>247</v>
      </c>
      <c r="B46" s="16">
        <f>+B10*(1+C42)*(1+D42)*(1+E42)*(1+F42)*(1+G42)*(1+H42)*(1+I42)*(1+J42)</f>
        <v>222679.21885167071</v>
      </c>
      <c r="C46" s="16" t="e">
        <f>+C10*(1+D42)*(1+E42)*(1+F42)*(1+G42)*(1+H42)*(1+I42)*(1+J42)*(1+K42)</f>
        <v>#VALUE!</v>
      </c>
      <c r="D46" s="16" t="e">
        <f t="shared" ref="D46:H46" si="55">+D10*(1+E42)*(1+F42)*(1+G42)*(1+H42)*(1+I42)*(1+J42)*(1+K42)*(1+L42)</f>
        <v>#VALUE!</v>
      </c>
      <c r="E46" s="16" t="e">
        <f>+E10*(1+F42)*(1+G42)*(1+H42)*(1+I42)*(1+J42)*(1+K42)*(1+L42)*(1+M42)</f>
        <v>#VALUE!</v>
      </c>
      <c r="F46" s="16" t="e">
        <f t="shared" si="55"/>
        <v>#VALUE!</v>
      </c>
      <c r="G46" s="16" t="e">
        <f>+G10*(1+H42)*(1+I42)*(1+J42)*(1+K42)*(1+L42)*(1+M42)*(1+N42)*(1+O42)</f>
        <v>#VALUE!</v>
      </c>
      <c r="H46" s="16" t="e">
        <f t="shared" si="55"/>
        <v>#VALUE!</v>
      </c>
      <c r="I46" s="16" t="e">
        <f>+I10*(1+J42)*(1+K42)*(1+L42)*(1+M42)*(1+N42)*(1+O42)*(1+P42)*(1+Q42)</f>
        <v>#VALUE!</v>
      </c>
      <c r="J46" s="16">
        <f>+J10</f>
        <v>191938.71</v>
      </c>
      <c r="K46" s="27" t="s">
        <v>512</v>
      </c>
      <c r="L46" s="27" t="s">
        <v>513</v>
      </c>
    </row>
    <row r="47" spans="1:55" ht="27" customHeight="1">
      <c r="A47" s="1" t="s">
        <v>245</v>
      </c>
      <c r="B47" s="4"/>
      <c r="C47" s="103" t="s">
        <v>217</v>
      </c>
      <c r="D47" s="42" t="s">
        <v>218</v>
      </c>
      <c r="E47" s="42" t="s">
        <v>219</v>
      </c>
      <c r="F47" s="42" t="s">
        <v>220</v>
      </c>
      <c r="G47" s="42" t="s">
        <v>221</v>
      </c>
      <c r="H47" s="42" t="s">
        <v>222</v>
      </c>
      <c r="I47" s="42" t="s">
        <v>223</v>
      </c>
      <c r="J47" s="79" t="s">
        <v>224</v>
      </c>
    </row>
    <row r="48" spans="1:55">
      <c r="A48" s="1" t="s">
        <v>248</v>
      </c>
      <c r="B48" s="102" t="s">
        <v>246</v>
      </c>
      <c r="C48" s="102">
        <f t="shared" ref="C48:J48" si="56">+((C45/B45)-1)</f>
        <v>7.043360616344474E-2</v>
      </c>
      <c r="D48" s="185">
        <f t="shared" si="56"/>
        <v>-5.3846930444352292E-3</v>
      </c>
      <c r="E48" s="102">
        <f t="shared" si="56"/>
        <v>2.4909210191734088E-2</v>
      </c>
      <c r="F48" s="185">
        <f t="shared" si="56"/>
        <v>-8.1645663109031319E-2</v>
      </c>
      <c r="G48" s="102">
        <f t="shared" si="56"/>
        <v>1.1603962413469615E-2</v>
      </c>
      <c r="H48" s="102">
        <f t="shared" si="56"/>
        <v>4.0246777967030134E-3</v>
      </c>
      <c r="I48" s="102">
        <f t="shared" si="56"/>
        <v>1.310536612363089E-2</v>
      </c>
      <c r="J48" s="102">
        <f t="shared" si="56"/>
        <v>0.12786920835960958</v>
      </c>
      <c r="K48" s="27" t="s">
        <v>246</v>
      </c>
      <c r="L48" s="27" t="s">
        <v>445</v>
      </c>
      <c r="M48" s="27" t="s">
        <v>514</v>
      </c>
    </row>
    <row r="49" spans="1:13" ht="30">
      <c r="A49" s="1" t="s">
        <v>249</v>
      </c>
      <c r="B49" s="199"/>
      <c r="C49" s="199" t="e">
        <f t="shared" ref="C49:J49" si="57">+(C46/B46)-1</f>
        <v>#VALUE!</v>
      </c>
      <c r="D49" s="199" t="e">
        <f t="shared" si="57"/>
        <v>#VALUE!</v>
      </c>
      <c r="E49" s="199" t="e">
        <f t="shared" si="57"/>
        <v>#VALUE!</v>
      </c>
      <c r="F49" s="199" t="e">
        <f t="shared" si="57"/>
        <v>#VALUE!</v>
      </c>
      <c r="G49" s="199" t="e">
        <f t="shared" si="57"/>
        <v>#VALUE!</v>
      </c>
      <c r="H49" s="199" t="e">
        <f t="shared" si="57"/>
        <v>#VALUE!</v>
      </c>
      <c r="I49" s="199" t="e">
        <f t="shared" si="57"/>
        <v>#VALUE!</v>
      </c>
      <c r="J49" s="199" t="e">
        <f t="shared" si="57"/>
        <v>#VALUE!</v>
      </c>
      <c r="K49" s="27" t="s">
        <v>402</v>
      </c>
      <c r="L49" s="27" t="s">
        <v>515</v>
      </c>
      <c r="M49" s="27" t="s">
        <v>516</v>
      </c>
    </row>
    <row r="50" spans="1:13">
      <c r="B50" s="207"/>
      <c r="C50" s="208"/>
      <c r="D50" s="208"/>
      <c r="E50" s="208"/>
      <c r="F50" s="208"/>
      <c r="G50" s="208"/>
      <c r="H50" s="208"/>
      <c r="I50" s="208"/>
      <c r="J50" s="208"/>
    </row>
    <row r="51" spans="1:13">
      <c r="B51" s="205"/>
      <c r="C51" s="206"/>
      <c r="D51" s="206"/>
      <c r="E51" s="206"/>
      <c r="F51" s="206"/>
      <c r="G51" s="206"/>
      <c r="H51" s="206"/>
      <c r="I51" s="206"/>
      <c r="J51" s="206"/>
    </row>
    <row r="52" spans="1:13">
      <c r="A52" s="27"/>
      <c r="B52" s="205"/>
      <c r="C52" s="206"/>
      <c r="D52" s="206"/>
      <c r="E52" s="206"/>
      <c r="F52" s="206"/>
      <c r="G52" s="206"/>
      <c r="H52" s="206"/>
      <c r="I52" s="206"/>
      <c r="J52" s="206"/>
      <c r="L52" s="27"/>
      <c r="M52" s="27"/>
    </row>
    <row r="53" spans="1:13">
      <c r="A53" s="27"/>
      <c r="B53" s="27"/>
      <c r="C53" s="181"/>
      <c r="D53" s="181"/>
      <c r="E53" s="181"/>
      <c r="F53" s="181"/>
      <c r="G53" s="181"/>
      <c r="H53" s="181"/>
      <c r="I53" s="181"/>
      <c r="J53" s="181"/>
      <c r="L53" s="27"/>
      <c r="M53" s="27"/>
    </row>
    <row r="54" spans="1:13">
      <c r="A54" s="27"/>
      <c r="B54" s="27"/>
      <c r="C54" s="27"/>
      <c r="D54" s="27"/>
      <c r="E54" s="27"/>
      <c r="F54" s="27"/>
      <c r="G54" s="27"/>
      <c r="H54" s="27"/>
      <c r="I54" s="27"/>
      <c r="J54" s="27"/>
      <c r="L54" s="27"/>
      <c r="M54" s="27"/>
    </row>
    <row r="55" spans="1:13">
      <c r="A55" s="27"/>
      <c r="B55" s="27"/>
      <c r="C55" s="219"/>
      <c r="D55" s="220"/>
      <c r="E55" s="220"/>
      <c r="F55" s="220"/>
      <c r="G55" s="220"/>
      <c r="H55" s="220"/>
      <c r="I55" s="220"/>
      <c r="J55" s="220"/>
      <c r="K55" s="221"/>
      <c r="L55" s="27"/>
      <c r="M55" s="27"/>
    </row>
    <row r="56" spans="1:13">
      <c r="A56" s="27"/>
      <c r="B56" s="27"/>
      <c r="C56" s="219"/>
      <c r="D56" s="222"/>
      <c r="E56" s="222"/>
      <c r="F56" s="222"/>
      <c r="G56" s="222"/>
      <c r="H56" s="222"/>
      <c r="I56" s="222"/>
      <c r="J56" s="222"/>
      <c r="K56" s="222"/>
      <c r="L56" s="27"/>
      <c r="M56" s="27"/>
    </row>
    <row r="57" spans="1:13">
      <c r="A57" s="27"/>
      <c r="B57" s="27"/>
      <c r="C57" s="219"/>
      <c r="D57" s="222"/>
      <c r="E57" s="222"/>
      <c r="F57" s="222"/>
      <c r="G57" s="222"/>
      <c r="H57" s="222"/>
      <c r="I57" s="222"/>
      <c r="J57" s="222"/>
      <c r="K57" s="222"/>
      <c r="L57" s="27"/>
      <c r="M57" s="27"/>
    </row>
    <row r="58" spans="1:13">
      <c r="A58" s="27"/>
      <c r="B58" s="27"/>
      <c r="C58" s="223"/>
      <c r="D58" s="223"/>
      <c r="E58" s="223"/>
      <c r="F58" s="223"/>
      <c r="G58" s="223"/>
      <c r="H58" s="223"/>
      <c r="I58" s="223"/>
      <c r="J58" s="223"/>
      <c r="K58" s="223"/>
      <c r="L58" s="27"/>
      <c r="M58" s="27"/>
    </row>
    <row r="59" spans="1:13">
      <c r="C59"/>
      <c r="D59"/>
      <c r="E59"/>
      <c r="F59"/>
      <c r="G59"/>
      <c r="H59"/>
      <c r="I59"/>
      <c r="J59"/>
      <c r="K59"/>
    </row>
    <row r="60" spans="1:13">
      <c r="C60" s="218"/>
      <c r="D60"/>
      <c r="E60"/>
      <c r="F60"/>
      <c r="G60"/>
      <c r="H60"/>
      <c r="I60"/>
      <c r="J60"/>
      <c r="K60"/>
    </row>
    <row r="78" spans="6:7">
      <c r="F78" s="202"/>
      <c r="G78" s="202"/>
    </row>
    <row r="79" spans="6:7">
      <c r="F79" s="203"/>
      <c r="G79" s="203"/>
    </row>
  </sheetData>
  <sheetProtection password="D4F8" sheet="1" objects="1" scenarios="1" selectLockedCells="1" selectUnlockedCells="1"/>
  <dataConsolidate/>
  <mergeCells count="3">
    <mergeCell ref="A1:F1"/>
    <mergeCell ref="L1:T1"/>
    <mergeCell ref="W1:AD1"/>
  </mergeCells>
  <hyperlinks>
    <hyperlink ref="G1" location="Indice!A1" display="Volver a Indice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RowHeight="15"/>
  <cols>
    <col min="1" max="1" width="64.140625" style="6" bestFit="1" customWidth="1"/>
    <col min="2" max="2" width="15.85546875" style="27" bestFit="1" customWidth="1"/>
    <col min="3" max="3" width="13.5703125" style="27" bestFit="1" customWidth="1"/>
    <col min="4" max="4" width="10.140625" style="27" bestFit="1" customWidth="1"/>
    <col min="5" max="5" width="15.85546875" style="27" bestFit="1" customWidth="1"/>
    <col min="6" max="6" width="13.5703125" style="27" bestFit="1" customWidth="1"/>
    <col min="7" max="7" width="23" style="27" bestFit="1" customWidth="1"/>
    <col min="8" max="8" width="15.85546875" style="27" bestFit="1" customWidth="1"/>
    <col min="9" max="9" width="13.5703125" style="27" bestFit="1" customWidth="1"/>
    <col min="10" max="10" width="10.140625" style="27" bestFit="1" customWidth="1"/>
    <col min="11" max="11" width="15.85546875" style="27" bestFit="1" customWidth="1"/>
    <col min="12" max="12" width="13.5703125" style="27" bestFit="1" customWidth="1"/>
    <col min="13" max="13" width="10.140625" style="27" bestFit="1" customWidth="1"/>
    <col min="14" max="14" width="15.85546875" style="27" bestFit="1" customWidth="1"/>
    <col min="15" max="15" width="13.5703125" style="27" bestFit="1" customWidth="1"/>
    <col min="16" max="16" width="10.140625" style="27" bestFit="1" customWidth="1"/>
    <col min="17" max="17" width="15.85546875" style="27" bestFit="1" customWidth="1"/>
    <col min="18" max="18" width="13.5703125" style="27" bestFit="1" customWidth="1"/>
    <col min="19" max="19" width="10.140625" style="27" bestFit="1" customWidth="1"/>
    <col min="20" max="20" width="15.85546875" style="27" bestFit="1" customWidth="1"/>
    <col min="21" max="21" width="13.5703125" style="27" bestFit="1" customWidth="1"/>
    <col min="22" max="22" width="10.140625" style="27" bestFit="1" customWidth="1"/>
    <col min="23" max="23" width="15.85546875" style="27" bestFit="1" customWidth="1"/>
    <col min="24" max="24" width="13.5703125" style="27" bestFit="1" customWidth="1"/>
    <col min="25" max="25" width="10.140625" style="27" bestFit="1" customWidth="1"/>
    <col min="26" max="16384" width="11.42578125" style="27"/>
  </cols>
  <sheetData>
    <row r="1" spans="1:25" ht="32.25" customHeight="1">
      <c r="A1" s="226" t="s">
        <v>167</v>
      </c>
      <c r="B1" s="226"/>
      <c r="C1" s="226"/>
      <c r="D1" s="226"/>
      <c r="E1" s="226"/>
      <c r="F1" s="226"/>
      <c r="G1" s="186" t="s">
        <v>317</v>
      </c>
    </row>
    <row r="2" spans="1:25" s="35" customFormat="1" ht="15" customHeight="1">
      <c r="A2" s="107" t="s">
        <v>270</v>
      </c>
      <c r="B2" s="227" t="s">
        <v>209</v>
      </c>
      <c r="C2" s="227"/>
      <c r="D2" s="227"/>
      <c r="E2" s="227" t="s">
        <v>210</v>
      </c>
      <c r="F2" s="227"/>
      <c r="G2" s="227"/>
      <c r="H2" s="227" t="s">
        <v>211</v>
      </c>
      <c r="I2" s="227"/>
      <c r="J2" s="227"/>
      <c r="K2" s="227" t="s">
        <v>212</v>
      </c>
      <c r="L2" s="227"/>
      <c r="M2" s="227"/>
      <c r="N2" s="227" t="s">
        <v>213</v>
      </c>
      <c r="O2" s="227"/>
      <c r="P2" s="227"/>
      <c r="Q2" s="227" t="s">
        <v>214</v>
      </c>
      <c r="R2" s="227"/>
      <c r="S2" s="227"/>
      <c r="T2" s="227" t="s">
        <v>215</v>
      </c>
      <c r="U2" s="227"/>
      <c r="V2" s="227"/>
      <c r="W2" s="227" t="s">
        <v>216</v>
      </c>
      <c r="X2" s="227"/>
      <c r="Y2" s="227"/>
    </row>
    <row r="3" spans="1:25">
      <c r="A3" s="44" t="s">
        <v>0</v>
      </c>
      <c r="B3" s="45" t="s">
        <v>165</v>
      </c>
      <c r="C3" s="46" t="s">
        <v>168</v>
      </c>
      <c r="D3" s="46" t="s">
        <v>166</v>
      </c>
      <c r="E3" s="45" t="s">
        <v>165</v>
      </c>
      <c r="F3" s="46" t="s">
        <v>168</v>
      </c>
      <c r="G3" s="46" t="s">
        <v>166</v>
      </c>
      <c r="H3" s="45" t="s">
        <v>165</v>
      </c>
      <c r="I3" s="46" t="s">
        <v>168</v>
      </c>
      <c r="J3" s="46" t="s">
        <v>166</v>
      </c>
      <c r="K3" s="45" t="s">
        <v>165</v>
      </c>
      <c r="L3" s="46" t="s">
        <v>168</v>
      </c>
      <c r="M3" s="46" t="s">
        <v>166</v>
      </c>
      <c r="N3" s="45" t="s">
        <v>165</v>
      </c>
      <c r="O3" s="46" t="s">
        <v>168</v>
      </c>
      <c r="P3" s="46" t="s">
        <v>166</v>
      </c>
      <c r="Q3" s="45" t="s">
        <v>165</v>
      </c>
      <c r="R3" s="46" t="s">
        <v>168</v>
      </c>
      <c r="S3" s="46" t="s">
        <v>166</v>
      </c>
      <c r="T3" s="45" t="s">
        <v>165</v>
      </c>
      <c r="U3" s="46" t="s">
        <v>168</v>
      </c>
      <c r="V3" s="46" t="s">
        <v>166</v>
      </c>
      <c r="W3" s="45" t="s">
        <v>165</v>
      </c>
      <c r="X3" s="46" t="s">
        <v>168</v>
      </c>
      <c r="Y3" s="46" t="s">
        <v>166</v>
      </c>
    </row>
    <row r="4" spans="1:25">
      <c r="A4" s="47" t="s">
        <v>2</v>
      </c>
      <c r="B4" s="104">
        <f>+'Balance General'!C4-'Balance General'!B4</f>
        <v>13571.07</v>
      </c>
      <c r="C4" s="95">
        <f>+IF(B4&lt;0,-1*B4,0)</f>
        <v>0</v>
      </c>
      <c r="D4" s="95">
        <f>+IF(B4&gt;0,B4,0)</f>
        <v>13571.07</v>
      </c>
      <c r="E4" s="96">
        <f>+'Balance General'!D4-'Balance General'!C4</f>
        <v>-6519.57</v>
      </c>
      <c r="F4" s="95">
        <f>+IF(E4&lt;0,-1*E4,0)</f>
        <v>6519.57</v>
      </c>
      <c r="G4" s="95">
        <f>+IF(E4&gt;0,E4,0)</f>
        <v>0</v>
      </c>
      <c r="H4" s="96">
        <f>+'Balance General'!E4-'Balance General'!D4</f>
        <v>-8619.81</v>
      </c>
      <c r="I4" s="95">
        <f>+IF(H4&lt;0,-1*H4,0)</f>
        <v>8619.81</v>
      </c>
      <c r="J4" s="95">
        <f>+IF(H4&gt;0,H4,0)</f>
        <v>0</v>
      </c>
      <c r="K4" s="96">
        <f>+'Balance General'!F4-'Balance General'!E4</f>
        <v>-1739.62</v>
      </c>
      <c r="L4" s="95">
        <f>+IF(K4&lt;0,-1*K4,0)</f>
        <v>1739.62</v>
      </c>
      <c r="M4" s="95">
        <f>+IF(K4&gt;0,K4,0)</f>
        <v>0</v>
      </c>
      <c r="N4" s="96">
        <f>+'Balance General'!G4-'Balance General'!F4</f>
        <v>622.22000000000025</v>
      </c>
      <c r="O4" s="95">
        <f>+IF(N4&lt;0,-1*N4,0)</f>
        <v>0</v>
      </c>
      <c r="P4" s="95">
        <f>+IF(N4&gt;0,N4,0)</f>
        <v>622.22000000000025</v>
      </c>
      <c r="Q4" s="96">
        <f>+'Balance General'!H4-'Balance General'!G4</f>
        <v>-1257.75</v>
      </c>
      <c r="R4" s="95">
        <f>+IF(Q4&lt;0,-1*Q4,0)</f>
        <v>1257.75</v>
      </c>
      <c r="S4" s="95">
        <f>+IF(Q4&gt;0,Q4,0)</f>
        <v>0</v>
      </c>
      <c r="T4" s="96">
        <f>+'Balance General'!I4-'Balance General'!H4</f>
        <v>-4597.1900000000005</v>
      </c>
      <c r="U4" s="95">
        <f>+IF(T4&lt;0,-1*T4,0)</f>
        <v>4597.1900000000005</v>
      </c>
      <c r="V4" s="95">
        <f>+IF(T4&gt;0,T4,0)</f>
        <v>0</v>
      </c>
      <c r="W4" s="96">
        <f>+'Balance General'!J4-'Balance General'!I4</f>
        <v>5617.7100000000009</v>
      </c>
      <c r="X4" s="95">
        <f>+IF(W4&lt;0,-1*W4,0)</f>
        <v>0</v>
      </c>
      <c r="Y4" s="95">
        <f>+IF(W4&gt;0,W4,0)</f>
        <v>5617.7100000000009</v>
      </c>
    </row>
    <row r="5" spans="1:25" s="25" customFormat="1" ht="12.75">
      <c r="A5" s="48" t="s">
        <v>3</v>
      </c>
      <c r="B5" s="115"/>
      <c r="C5" s="115">
        <f t="shared" ref="C5:C30" si="0">+IF(B5&lt;0,-1*B5,0)</f>
        <v>0</v>
      </c>
      <c r="D5" s="115">
        <f t="shared" ref="D5:D30" si="1">+IF(B5&gt;0,B5,0)</f>
        <v>0</v>
      </c>
      <c r="E5" s="115"/>
      <c r="F5" s="115">
        <f t="shared" ref="F5:F30" si="2">+IF(E5&lt;0,-1*E5,0)</f>
        <v>0</v>
      </c>
      <c r="G5" s="115">
        <f t="shared" ref="G5:G30" si="3">+IF(E5&gt;0,E5,0)</f>
        <v>0</v>
      </c>
      <c r="H5" s="115"/>
      <c r="I5" s="115">
        <f t="shared" ref="I5:I30" si="4">+IF(H5&lt;0,-1*H5,0)</f>
        <v>0</v>
      </c>
      <c r="J5" s="115">
        <f t="shared" ref="J5:J30" si="5">+IF(H5&gt;0,H5,0)</f>
        <v>0</v>
      </c>
      <c r="K5" s="115"/>
      <c r="L5" s="115">
        <f t="shared" ref="L5:L30" si="6">+IF(K5&lt;0,-1*K5,0)</f>
        <v>0</v>
      </c>
      <c r="M5" s="115">
        <f t="shared" ref="M5:M30" si="7">+IF(K5&gt;0,K5,0)</f>
        <v>0</v>
      </c>
      <c r="N5" s="115"/>
      <c r="O5" s="115">
        <f t="shared" ref="O5:O30" si="8">+IF(N5&lt;0,-1*N5,0)</f>
        <v>0</v>
      </c>
      <c r="P5" s="115">
        <f t="shared" ref="P5:P30" si="9">+IF(N5&gt;0,N5,0)</f>
        <v>0</v>
      </c>
      <c r="Q5" s="115"/>
      <c r="R5" s="115">
        <f t="shared" ref="R5:R30" si="10">+IF(Q5&lt;0,-1*Q5,0)</f>
        <v>0</v>
      </c>
      <c r="S5" s="115">
        <f t="shared" ref="S5:S30" si="11">+IF(Q5&gt;0,Q5,0)</f>
        <v>0</v>
      </c>
      <c r="T5" s="115"/>
      <c r="U5" s="115">
        <f t="shared" ref="U5:U30" si="12">+IF(T5&lt;0,-1*T5,0)</f>
        <v>0</v>
      </c>
      <c r="V5" s="115">
        <f t="shared" ref="V5:V30" si="13">+IF(T5&gt;0,T5,0)</f>
        <v>0</v>
      </c>
      <c r="W5" s="115"/>
      <c r="X5" s="115">
        <f t="shared" ref="X5:X30" si="14">+IF(W5&lt;0,-1*W5,0)</f>
        <v>0</v>
      </c>
      <c r="Y5" s="115">
        <f t="shared" ref="Y5:Y30" si="15">+IF(W5&gt;0,W5,0)</f>
        <v>0</v>
      </c>
    </row>
    <row r="6" spans="1:25">
      <c r="A6" s="47" t="s">
        <v>278</v>
      </c>
      <c r="B6" s="104">
        <f>+'Balance General'!C6-'Balance General'!B6</f>
        <v>-11.579999999999984</v>
      </c>
      <c r="C6" s="95">
        <f t="shared" si="0"/>
        <v>11.579999999999984</v>
      </c>
      <c r="D6" s="95">
        <f t="shared" si="1"/>
        <v>0</v>
      </c>
      <c r="E6" s="96">
        <f>+'Balance General'!D6-'Balance General'!C6</f>
        <v>199.29999999999995</v>
      </c>
      <c r="F6" s="95">
        <f t="shared" si="2"/>
        <v>0</v>
      </c>
      <c r="G6" s="95">
        <f t="shared" si="3"/>
        <v>199.29999999999995</v>
      </c>
      <c r="H6" s="96">
        <f>+'Balance General'!E6-'Balance General'!D6</f>
        <v>61.200000000000045</v>
      </c>
      <c r="I6" s="95">
        <f t="shared" si="4"/>
        <v>0</v>
      </c>
      <c r="J6" s="95">
        <f t="shared" si="5"/>
        <v>61.200000000000045</v>
      </c>
      <c r="K6" s="96">
        <f>+'Balance General'!F6-'Balance General'!E6</f>
        <v>-510.96000000000004</v>
      </c>
      <c r="L6" s="95">
        <f t="shared" si="6"/>
        <v>510.96000000000004</v>
      </c>
      <c r="M6" s="95">
        <f t="shared" si="7"/>
        <v>0</v>
      </c>
      <c r="N6" s="96">
        <f>+'Balance General'!G6-'Balance General'!F6</f>
        <v>16.380000000000024</v>
      </c>
      <c r="O6" s="95">
        <f t="shared" si="8"/>
        <v>0</v>
      </c>
      <c r="P6" s="95">
        <f t="shared" si="9"/>
        <v>16.380000000000024</v>
      </c>
      <c r="Q6" s="96">
        <f>+'Balance General'!H6-'Balance General'!G6</f>
        <v>0</v>
      </c>
      <c r="R6" s="95">
        <f t="shared" si="10"/>
        <v>0</v>
      </c>
      <c r="S6" s="95">
        <f t="shared" si="11"/>
        <v>0</v>
      </c>
      <c r="T6" s="96">
        <f>+'Balance General'!I6-'Balance General'!H6</f>
        <v>-145.02000000000001</v>
      </c>
      <c r="U6" s="95">
        <f t="shared" si="12"/>
        <v>145.02000000000001</v>
      </c>
      <c r="V6" s="95">
        <f t="shared" si="13"/>
        <v>0</v>
      </c>
      <c r="W6" s="96">
        <f>+'Balance General'!J6-'Balance General'!I6</f>
        <v>0</v>
      </c>
      <c r="X6" s="95">
        <f t="shared" si="14"/>
        <v>0</v>
      </c>
      <c r="Y6" s="95">
        <f t="shared" si="15"/>
        <v>0</v>
      </c>
    </row>
    <row r="7" spans="1:25">
      <c r="A7" s="47" t="s">
        <v>279</v>
      </c>
      <c r="B7" s="104">
        <f>+'Balance General'!C7-'Balance General'!B7</f>
        <v>415.90000000000009</v>
      </c>
      <c r="C7" s="95">
        <f t="shared" si="0"/>
        <v>0</v>
      </c>
      <c r="D7" s="95">
        <f t="shared" si="1"/>
        <v>415.90000000000009</v>
      </c>
      <c r="E7" s="96">
        <f>+'Balance General'!D7-'Balance General'!C7</f>
        <v>3093.3099999999995</v>
      </c>
      <c r="F7" s="95">
        <f t="shared" si="2"/>
        <v>0</v>
      </c>
      <c r="G7" s="95">
        <f t="shared" si="3"/>
        <v>3093.3099999999995</v>
      </c>
      <c r="H7" s="96">
        <f>+'Balance General'!E7-'Balance General'!D7</f>
        <v>-2996.0399999999995</v>
      </c>
      <c r="I7" s="95">
        <f t="shared" si="4"/>
        <v>2996.0399999999995</v>
      </c>
      <c r="J7" s="95">
        <f t="shared" si="5"/>
        <v>0</v>
      </c>
      <c r="K7" s="96">
        <f>+'Balance General'!F7-'Balance General'!E7</f>
        <v>1605.94</v>
      </c>
      <c r="L7" s="95">
        <f t="shared" si="6"/>
        <v>0</v>
      </c>
      <c r="M7" s="95">
        <f t="shared" si="7"/>
        <v>1605.94</v>
      </c>
      <c r="N7" s="96">
        <f>+'Balance General'!G7-'Balance General'!F7</f>
        <v>-439.36000000000058</v>
      </c>
      <c r="O7" s="95">
        <f t="shared" si="8"/>
        <v>439.36000000000058</v>
      </c>
      <c r="P7" s="95">
        <f t="shared" si="9"/>
        <v>0</v>
      </c>
      <c r="Q7" s="96">
        <f>+'Balance General'!H7-'Balance General'!G7</f>
        <v>427.5</v>
      </c>
      <c r="R7" s="95">
        <f t="shared" si="10"/>
        <v>0</v>
      </c>
      <c r="S7" s="95">
        <f t="shared" si="11"/>
        <v>427.5</v>
      </c>
      <c r="T7" s="96">
        <f>+'Balance General'!I7-'Balance General'!H7</f>
        <v>-1265.79</v>
      </c>
      <c r="U7" s="95">
        <f t="shared" si="12"/>
        <v>1265.79</v>
      </c>
      <c r="V7" s="95">
        <f t="shared" si="13"/>
        <v>0</v>
      </c>
      <c r="W7" s="96">
        <f>+'Balance General'!J7-'Balance General'!I7</f>
        <v>3581.4300000000003</v>
      </c>
      <c r="X7" s="95">
        <f t="shared" si="14"/>
        <v>0</v>
      </c>
      <c r="Y7" s="95">
        <f t="shared" si="15"/>
        <v>3581.4300000000003</v>
      </c>
    </row>
    <row r="8" spans="1:25">
      <c r="A8" s="47" t="s">
        <v>280</v>
      </c>
      <c r="B8" s="104">
        <f>+'Balance General'!C8-'Balance General'!B8</f>
        <v>0</v>
      </c>
      <c r="C8" s="95">
        <f t="shared" si="0"/>
        <v>0</v>
      </c>
      <c r="D8" s="95">
        <f t="shared" si="1"/>
        <v>0</v>
      </c>
      <c r="E8" s="96">
        <f>+'Balance General'!D8-'Balance General'!C8</f>
        <v>0</v>
      </c>
      <c r="F8" s="95">
        <f t="shared" si="2"/>
        <v>0</v>
      </c>
      <c r="G8" s="95">
        <f t="shared" si="3"/>
        <v>0</v>
      </c>
      <c r="H8" s="96">
        <f>+'Balance General'!E8-'Balance General'!D8</f>
        <v>0</v>
      </c>
      <c r="I8" s="95">
        <f t="shared" si="4"/>
        <v>0</v>
      </c>
      <c r="J8" s="95">
        <f t="shared" si="5"/>
        <v>0</v>
      </c>
      <c r="K8" s="96">
        <f>+'Balance General'!F8-'Balance General'!E8</f>
        <v>0</v>
      </c>
      <c r="L8" s="95">
        <f t="shared" si="6"/>
        <v>0</v>
      </c>
      <c r="M8" s="95">
        <f t="shared" si="7"/>
        <v>0</v>
      </c>
      <c r="N8" s="96">
        <f>+'Balance General'!G8-'Balance General'!F8</f>
        <v>0</v>
      </c>
      <c r="O8" s="95">
        <f t="shared" si="8"/>
        <v>0</v>
      </c>
      <c r="P8" s="95">
        <f t="shared" si="9"/>
        <v>0</v>
      </c>
      <c r="Q8" s="96">
        <f>+'Balance General'!H8-'Balance General'!G8</f>
        <v>0</v>
      </c>
      <c r="R8" s="95">
        <f t="shared" si="10"/>
        <v>0</v>
      </c>
      <c r="S8" s="95">
        <f t="shared" si="11"/>
        <v>0</v>
      </c>
      <c r="T8" s="96">
        <f>+'Balance General'!I8-'Balance General'!H8</f>
        <v>0</v>
      </c>
      <c r="U8" s="95">
        <f t="shared" si="12"/>
        <v>0</v>
      </c>
      <c r="V8" s="95">
        <f t="shared" si="13"/>
        <v>0</v>
      </c>
      <c r="W8" s="96">
        <f>+'Balance General'!J8-'Balance General'!I8</f>
        <v>0</v>
      </c>
      <c r="X8" s="95">
        <f t="shared" si="14"/>
        <v>0</v>
      </c>
      <c r="Y8" s="95">
        <f t="shared" si="15"/>
        <v>0</v>
      </c>
    </row>
    <row r="9" spans="1:25">
      <c r="A9" s="47" t="s">
        <v>4</v>
      </c>
      <c r="B9" s="104">
        <f>+'Balance General'!C9-'Balance General'!B9</f>
        <v>0</v>
      </c>
      <c r="C9" s="95">
        <f t="shared" si="0"/>
        <v>0</v>
      </c>
      <c r="D9" s="95">
        <f t="shared" si="1"/>
        <v>0</v>
      </c>
      <c r="E9" s="96">
        <f>+'Balance General'!D9-'Balance General'!C9</f>
        <v>0</v>
      </c>
      <c r="F9" s="95">
        <f t="shared" si="2"/>
        <v>0</v>
      </c>
      <c r="G9" s="95">
        <f t="shared" si="3"/>
        <v>0</v>
      </c>
      <c r="H9" s="96">
        <f>+'Balance General'!E9-'Balance General'!D9</f>
        <v>0</v>
      </c>
      <c r="I9" s="95">
        <f t="shared" si="4"/>
        <v>0</v>
      </c>
      <c r="J9" s="95">
        <f t="shared" si="5"/>
        <v>0</v>
      </c>
      <c r="K9" s="96">
        <f>+'Balance General'!F9-'Balance General'!E9</f>
        <v>0</v>
      </c>
      <c r="L9" s="95">
        <f t="shared" si="6"/>
        <v>0</v>
      </c>
      <c r="M9" s="95">
        <f t="shared" si="7"/>
        <v>0</v>
      </c>
      <c r="N9" s="96">
        <f>+'Balance General'!G9-'Balance General'!F9</f>
        <v>0</v>
      </c>
      <c r="O9" s="95">
        <f t="shared" si="8"/>
        <v>0</v>
      </c>
      <c r="P9" s="95">
        <f t="shared" si="9"/>
        <v>0</v>
      </c>
      <c r="Q9" s="96">
        <f>+'Balance General'!H9-'Balance General'!G9</f>
        <v>0</v>
      </c>
      <c r="R9" s="95">
        <f t="shared" si="10"/>
        <v>0</v>
      </c>
      <c r="S9" s="95">
        <f t="shared" si="11"/>
        <v>0</v>
      </c>
      <c r="T9" s="96">
        <f>+'Balance General'!I9-'Balance General'!H9</f>
        <v>0</v>
      </c>
      <c r="U9" s="95">
        <f t="shared" si="12"/>
        <v>0</v>
      </c>
      <c r="V9" s="95">
        <f t="shared" si="13"/>
        <v>0</v>
      </c>
      <c r="W9" s="96">
        <f>+'Balance General'!J9-'Balance General'!I9</f>
        <v>0</v>
      </c>
      <c r="X9" s="95">
        <f t="shared" si="14"/>
        <v>0</v>
      </c>
      <c r="Y9" s="95">
        <f t="shared" si="15"/>
        <v>0</v>
      </c>
    </row>
    <row r="10" spans="1:25">
      <c r="A10" s="47" t="s">
        <v>281</v>
      </c>
      <c r="B10" s="104">
        <f>+'Balance General'!C10-'Balance General'!B10</f>
        <v>0</v>
      </c>
      <c r="C10" s="95">
        <f t="shared" si="0"/>
        <v>0</v>
      </c>
      <c r="D10" s="95">
        <f t="shared" si="1"/>
        <v>0</v>
      </c>
      <c r="E10" s="96">
        <f>+'Balance General'!D10-'Balance General'!C10</f>
        <v>0</v>
      </c>
      <c r="F10" s="95">
        <f t="shared" si="2"/>
        <v>0</v>
      </c>
      <c r="G10" s="95">
        <f t="shared" si="3"/>
        <v>0</v>
      </c>
      <c r="H10" s="96">
        <f>+'Balance General'!E10-'Balance General'!D10</f>
        <v>0</v>
      </c>
      <c r="I10" s="95">
        <f t="shared" si="4"/>
        <v>0</v>
      </c>
      <c r="J10" s="95">
        <f t="shared" si="5"/>
        <v>0</v>
      </c>
      <c r="K10" s="96">
        <f>+'Balance General'!F10-'Balance General'!E10</f>
        <v>0</v>
      </c>
      <c r="L10" s="95">
        <f t="shared" si="6"/>
        <v>0</v>
      </c>
      <c r="M10" s="95">
        <f t="shared" si="7"/>
        <v>0</v>
      </c>
      <c r="N10" s="96">
        <f>+'Balance General'!G10-'Balance General'!F10</f>
        <v>0</v>
      </c>
      <c r="O10" s="95">
        <f t="shared" si="8"/>
        <v>0</v>
      </c>
      <c r="P10" s="95">
        <f t="shared" si="9"/>
        <v>0</v>
      </c>
      <c r="Q10" s="96">
        <f>+'Balance General'!H10-'Balance General'!G10</f>
        <v>0</v>
      </c>
      <c r="R10" s="95">
        <f t="shared" si="10"/>
        <v>0</v>
      </c>
      <c r="S10" s="95">
        <f t="shared" si="11"/>
        <v>0</v>
      </c>
      <c r="T10" s="96">
        <f>+'Balance General'!I10-'Balance General'!H10</f>
        <v>0</v>
      </c>
      <c r="U10" s="95">
        <f t="shared" si="12"/>
        <v>0</v>
      </c>
      <c r="V10" s="95">
        <f t="shared" si="13"/>
        <v>0</v>
      </c>
      <c r="W10" s="96">
        <f>+'Balance General'!J10-'Balance General'!I10</f>
        <v>0</v>
      </c>
      <c r="X10" s="95">
        <f t="shared" si="14"/>
        <v>0</v>
      </c>
      <c r="Y10" s="95">
        <f t="shared" si="15"/>
        <v>0</v>
      </c>
    </row>
    <row r="11" spans="1:25">
      <c r="A11" s="47" t="s">
        <v>282</v>
      </c>
      <c r="B11" s="104">
        <f>+'Balance General'!C11-'Balance General'!B11</f>
        <v>0</v>
      </c>
      <c r="C11" s="95">
        <f t="shared" si="0"/>
        <v>0</v>
      </c>
      <c r="D11" s="95">
        <f t="shared" si="1"/>
        <v>0</v>
      </c>
      <c r="E11" s="96">
        <f>+'Balance General'!D11-'Balance General'!C11</f>
        <v>0</v>
      </c>
      <c r="F11" s="95">
        <f t="shared" si="2"/>
        <v>0</v>
      </c>
      <c r="G11" s="95">
        <f t="shared" si="3"/>
        <v>0</v>
      </c>
      <c r="H11" s="96">
        <f>+'Balance General'!E11-'Balance General'!D11</f>
        <v>0</v>
      </c>
      <c r="I11" s="95">
        <f t="shared" si="4"/>
        <v>0</v>
      </c>
      <c r="J11" s="95">
        <f t="shared" si="5"/>
        <v>0</v>
      </c>
      <c r="K11" s="96">
        <f>+'Balance General'!F11-'Balance General'!E11</f>
        <v>0</v>
      </c>
      <c r="L11" s="95">
        <f t="shared" si="6"/>
        <v>0</v>
      </c>
      <c r="M11" s="95">
        <f t="shared" si="7"/>
        <v>0</v>
      </c>
      <c r="N11" s="96">
        <f>+'Balance General'!G11-'Balance General'!F11</f>
        <v>0</v>
      </c>
      <c r="O11" s="95">
        <f t="shared" si="8"/>
        <v>0</v>
      </c>
      <c r="P11" s="95">
        <f t="shared" si="9"/>
        <v>0</v>
      </c>
      <c r="Q11" s="96">
        <f>+'Balance General'!H11-'Balance General'!G11</f>
        <v>0</v>
      </c>
      <c r="R11" s="95">
        <f t="shared" si="10"/>
        <v>0</v>
      </c>
      <c r="S11" s="95">
        <f t="shared" si="11"/>
        <v>0</v>
      </c>
      <c r="T11" s="96">
        <f>+'Balance General'!I11-'Balance General'!H11</f>
        <v>0</v>
      </c>
      <c r="U11" s="95">
        <f t="shared" si="12"/>
        <v>0</v>
      </c>
      <c r="V11" s="95">
        <f t="shared" si="13"/>
        <v>0</v>
      </c>
      <c r="W11" s="96">
        <f>+'Balance General'!J11-'Balance General'!I11</f>
        <v>0</v>
      </c>
      <c r="X11" s="95">
        <f t="shared" si="14"/>
        <v>0</v>
      </c>
      <c r="Y11" s="95">
        <f t="shared" si="15"/>
        <v>0</v>
      </c>
    </row>
    <row r="12" spans="1:25">
      <c r="A12" s="47" t="s">
        <v>5</v>
      </c>
      <c r="B12" s="104">
        <f>+'Balance General'!C12-'Balance General'!B12</f>
        <v>0</v>
      </c>
      <c r="C12" s="95">
        <f t="shared" si="0"/>
        <v>0</v>
      </c>
      <c r="D12" s="95">
        <f t="shared" si="1"/>
        <v>0</v>
      </c>
      <c r="E12" s="96">
        <f>+'Balance General'!D12-'Balance General'!C12</f>
        <v>0</v>
      </c>
      <c r="F12" s="95">
        <f t="shared" si="2"/>
        <v>0</v>
      </c>
      <c r="G12" s="95">
        <f t="shared" si="3"/>
        <v>0</v>
      </c>
      <c r="H12" s="96">
        <f>+'Balance General'!E12-'Balance General'!D12</f>
        <v>0</v>
      </c>
      <c r="I12" s="95">
        <f t="shared" si="4"/>
        <v>0</v>
      </c>
      <c r="J12" s="95">
        <f t="shared" si="5"/>
        <v>0</v>
      </c>
      <c r="K12" s="96">
        <f>+'Balance General'!F12-'Balance General'!E12</f>
        <v>0</v>
      </c>
      <c r="L12" s="95">
        <f t="shared" si="6"/>
        <v>0</v>
      </c>
      <c r="M12" s="95">
        <f t="shared" si="7"/>
        <v>0</v>
      </c>
      <c r="N12" s="96">
        <f>+'Balance General'!G12-'Balance General'!F12</f>
        <v>0</v>
      </c>
      <c r="O12" s="95">
        <f t="shared" si="8"/>
        <v>0</v>
      </c>
      <c r="P12" s="95">
        <f t="shared" si="9"/>
        <v>0</v>
      </c>
      <c r="Q12" s="96">
        <f>+'Balance General'!H12-'Balance General'!G12</f>
        <v>0</v>
      </c>
      <c r="R12" s="95">
        <f t="shared" si="10"/>
        <v>0</v>
      </c>
      <c r="S12" s="95">
        <f t="shared" si="11"/>
        <v>0</v>
      </c>
      <c r="T12" s="96">
        <f>+'Balance General'!I12-'Balance General'!H12</f>
        <v>0</v>
      </c>
      <c r="U12" s="95">
        <f t="shared" si="12"/>
        <v>0</v>
      </c>
      <c r="V12" s="95">
        <f t="shared" si="13"/>
        <v>0</v>
      </c>
      <c r="W12" s="96">
        <f>+'Balance General'!J12-'Balance General'!I12</f>
        <v>0</v>
      </c>
      <c r="X12" s="95">
        <f t="shared" si="14"/>
        <v>0</v>
      </c>
      <c r="Y12" s="95">
        <f t="shared" si="15"/>
        <v>0</v>
      </c>
    </row>
    <row r="13" spans="1:25">
      <c r="A13" s="47" t="s">
        <v>17</v>
      </c>
      <c r="B13" s="104">
        <f>+'Balance General'!C13-'Balance General'!B13</f>
        <v>0</v>
      </c>
      <c r="C13" s="95">
        <f t="shared" si="0"/>
        <v>0</v>
      </c>
      <c r="D13" s="95">
        <f t="shared" si="1"/>
        <v>0</v>
      </c>
      <c r="E13" s="96">
        <f>+'Balance General'!D13-'Balance General'!C13</f>
        <v>0</v>
      </c>
      <c r="F13" s="95">
        <f t="shared" si="2"/>
        <v>0</v>
      </c>
      <c r="G13" s="95">
        <f t="shared" si="3"/>
        <v>0</v>
      </c>
      <c r="H13" s="96">
        <f>+'Balance General'!E13-'Balance General'!D13</f>
        <v>0</v>
      </c>
      <c r="I13" s="95">
        <f t="shared" si="4"/>
        <v>0</v>
      </c>
      <c r="J13" s="95">
        <f t="shared" si="5"/>
        <v>0</v>
      </c>
      <c r="K13" s="96">
        <f>+'Balance General'!F13-'Balance General'!E13</f>
        <v>0</v>
      </c>
      <c r="L13" s="95">
        <f t="shared" si="6"/>
        <v>0</v>
      </c>
      <c r="M13" s="95">
        <f t="shared" si="7"/>
        <v>0</v>
      </c>
      <c r="N13" s="96">
        <f>+'Balance General'!G13-'Balance General'!F13</f>
        <v>0</v>
      </c>
      <c r="O13" s="95">
        <f t="shared" si="8"/>
        <v>0</v>
      </c>
      <c r="P13" s="95">
        <f t="shared" si="9"/>
        <v>0</v>
      </c>
      <c r="Q13" s="96">
        <f>+'Balance General'!H13-'Balance General'!G13</f>
        <v>0</v>
      </c>
      <c r="R13" s="95">
        <f t="shared" si="10"/>
        <v>0</v>
      </c>
      <c r="S13" s="95">
        <f t="shared" si="11"/>
        <v>0</v>
      </c>
      <c r="T13" s="96">
        <f>+'Balance General'!I13-'Balance General'!H13</f>
        <v>0</v>
      </c>
      <c r="U13" s="95">
        <f t="shared" si="12"/>
        <v>0</v>
      </c>
      <c r="V13" s="95">
        <f t="shared" si="13"/>
        <v>0</v>
      </c>
      <c r="W13" s="96">
        <f>+'Balance General'!J13-'Balance General'!I13</f>
        <v>0</v>
      </c>
      <c r="X13" s="95">
        <f t="shared" si="14"/>
        <v>0</v>
      </c>
      <c r="Y13" s="95">
        <f t="shared" si="15"/>
        <v>0</v>
      </c>
    </row>
    <row r="14" spans="1:25">
      <c r="A14" s="47" t="s">
        <v>6</v>
      </c>
      <c r="B14" s="104">
        <f>+'Balance General'!C14-'Balance General'!B14</f>
        <v>0</v>
      </c>
      <c r="C14" s="95">
        <f t="shared" si="0"/>
        <v>0</v>
      </c>
      <c r="D14" s="95">
        <f t="shared" si="1"/>
        <v>0</v>
      </c>
      <c r="E14" s="96">
        <f>+'Balance General'!D14-'Balance General'!C14</f>
        <v>0</v>
      </c>
      <c r="F14" s="95">
        <f t="shared" si="2"/>
        <v>0</v>
      </c>
      <c r="G14" s="95">
        <f t="shared" si="3"/>
        <v>0</v>
      </c>
      <c r="H14" s="96">
        <f>+'Balance General'!E14-'Balance General'!D14</f>
        <v>0</v>
      </c>
      <c r="I14" s="95">
        <f t="shared" si="4"/>
        <v>0</v>
      </c>
      <c r="J14" s="95">
        <f t="shared" si="5"/>
        <v>0</v>
      </c>
      <c r="K14" s="96">
        <f>+'Balance General'!F14-'Balance General'!E14</f>
        <v>0</v>
      </c>
      <c r="L14" s="95">
        <f t="shared" si="6"/>
        <v>0</v>
      </c>
      <c r="M14" s="95">
        <f t="shared" si="7"/>
        <v>0</v>
      </c>
      <c r="N14" s="96">
        <f>+'Balance General'!G14-'Balance General'!F14</f>
        <v>0</v>
      </c>
      <c r="O14" s="95">
        <f t="shared" si="8"/>
        <v>0</v>
      </c>
      <c r="P14" s="95">
        <f t="shared" si="9"/>
        <v>0</v>
      </c>
      <c r="Q14" s="96">
        <f>+'Balance General'!H14-'Balance General'!G14</f>
        <v>0</v>
      </c>
      <c r="R14" s="95">
        <f t="shared" si="10"/>
        <v>0</v>
      </c>
      <c r="S14" s="95">
        <f t="shared" si="11"/>
        <v>0</v>
      </c>
      <c r="T14" s="96">
        <f>+'Balance General'!I14-'Balance General'!H14</f>
        <v>0</v>
      </c>
      <c r="U14" s="95">
        <f t="shared" si="12"/>
        <v>0</v>
      </c>
      <c r="V14" s="95">
        <f t="shared" si="13"/>
        <v>0</v>
      </c>
      <c r="W14" s="96">
        <f>+'Balance General'!J14-'Balance General'!I14</f>
        <v>0</v>
      </c>
      <c r="X14" s="95">
        <f t="shared" si="14"/>
        <v>0</v>
      </c>
      <c r="Y14" s="95">
        <f t="shared" si="15"/>
        <v>0</v>
      </c>
    </row>
    <row r="15" spans="1:25">
      <c r="A15" s="47" t="s">
        <v>7</v>
      </c>
      <c r="B15" s="104">
        <f>+'Balance General'!C15-'Balance General'!B15</f>
        <v>0</v>
      </c>
      <c r="C15" s="95">
        <f t="shared" si="0"/>
        <v>0</v>
      </c>
      <c r="D15" s="95">
        <f t="shared" si="1"/>
        <v>0</v>
      </c>
      <c r="E15" s="96">
        <f>+'Balance General'!D15-'Balance General'!C15</f>
        <v>0</v>
      </c>
      <c r="F15" s="95">
        <f t="shared" si="2"/>
        <v>0</v>
      </c>
      <c r="G15" s="95">
        <f t="shared" si="3"/>
        <v>0</v>
      </c>
      <c r="H15" s="96">
        <f>+'Balance General'!E15-'Balance General'!D15</f>
        <v>0</v>
      </c>
      <c r="I15" s="95">
        <f t="shared" si="4"/>
        <v>0</v>
      </c>
      <c r="J15" s="95">
        <f t="shared" si="5"/>
        <v>0</v>
      </c>
      <c r="K15" s="96">
        <f>+'Balance General'!F15-'Balance General'!E15</f>
        <v>0</v>
      </c>
      <c r="L15" s="95">
        <f t="shared" si="6"/>
        <v>0</v>
      </c>
      <c r="M15" s="95">
        <f t="shared" si="7"/>
        <v>0</v>
      </c>
      <c r="N15" s="96">
        <f>+'Balance General'!G15-'Balance General'!F15</f>
        <v>0</v>
      </c>
      <c r="O15" s="95">
        <f t="shared" si="8"/>
        <v>0</v>
      </c>
      <c r="P15" s="95">
        <f t="shared" si="9"/>
        <v>0</v>
      </c>
      <c r="Q15" s="96">
        <f>+'Balance General'!H15-'Balance General'!G15</f>
        <v>0</v>
      </c>
      <c r="R15" s="95">
        <f t="shared" si="10"/>
        <v>0</v>
      </c>
      <c r="S15" s="95">
        <f t="shared" si="11"/>
        <v>0</v>
      </c>
      <c r="T15" s="96">
        <f>+'Balance General'!I15-'Balance General'!H15</f>
        <v>0</v>
      </c>
      <c r="U15" s="95">
        <f t="shared" si="12"/>
        <v>0</v>
      </c>
      <c r="V15" s="95">
        <f t="shared" si="13"/>
        <v>0</v>
      </c>
      <c r="W15" s="96">
        <f>+'Balance General'!J15-'Balance General'!I15</f>
        <v>0</v>
      </c>
      <c r="X15" s="95">
        <f t="shared" si="14"/>
        <v>0</v>
      </c>
      <c r="Y15" s="95">
        <f t="shared" si="15"/>
        <v>0</v>
      </c>
    </row>
    <row r="16" spans="1:25">
      <c r="A16" s="47" t="s">
        <v>283</v>
      </c>
      <c r="B16" s="104">
        <f>+'Balance General'!C16-'Balance General'!B16</f>
        <v>0</v>
      </c>
      <c r="C16" s="95">
        <f t="shared" si="0"/>
        <v>0</v>
      </c>
      <c r="D16" s="95">
        <f t="shared" si="1"/>
        <v>0</v>
      </c>
      <c r="E16" s="96">
        <f>+'Balance General'!D16-'Balance General'!C16</f>
        <v>0</v>
      </c>
      <c r="F16" s="95">
        <f t="shared" si="2"/>
        <v>0</v>
      </c>
      <c r="G16" s="95">
        <f t="shared" si="3"/>
        <v>0</v>
      </c>
      <c r="H16" s="96">
        <f>+'Balance General'!E16-'Balance General'!D16</f>
        <v>0</v>
      </c>
      <c r="I16" s="95">
        <f t="shared" si="4"/>
        <v>0</v>
      </c>
      <c r="J16" s="95">
        <f t="shared" si="5"/>
        <v>0</v>
      </c>
      <c r="K16" s="96">
        <f>+'Balance General'!F16-'Balance General'!E16</f>
        <v>0</v>
      </c>
      <c r="L16" s="95">
        <f t="shared" si="6"/>
        <v>0</v>
      </c>
      <c r="M16" s="95">
        <f t="shared" si="7"/>
        <v>0</v>
      </c>
      <c r="N16" s="96">
        <f>+'Balance General'!G16-'Balance General'!F16</f>
        <v>0</v>
      </c>
      <c r="O16" s="95">
        <f t="shared" si="8"/>
        <v>0</v>
      </c>
      <c r="P16" s="95">
        <f t="shared" si="9"/>
        <v>0</v>
      </c>
      <c r="Q16" s="96">
        <f>+'Balance General'!H16-'Balance General'!G16</f>
        <v>0</v>
      </c>
      <c r="R16" s="95">
        <f t="shared" si="10"/>
        <v>0</v>
      </c>
      <c r="S16" s="95">
        <f t="shared" si="11"/>
        <v>0</v>
      </c>
      <c r="T16" s="96">
        <f>+'Balance General'!I16-'Balance General'!H16</f>
        <v>0</v>
      </c>
      <c r="U16" s="95">
        <f t="shared" si="12"/>
        <v>0</v>
      </c>
      <c r="V16" s="95">
        <f t="shared" si="13"/>
        <v>0</v>
      </c>
      <c r="W16" s="96">
        <f>+'Balance General'!J16-'Balance General'!I16</f>
        <v>0</v>
      </c>
      <c r="X16" s="95">
        <f t="shared" si="14"/>
        <v>0</v>
      </c>
      <c r="Y16" s="95">
        <f t="shared" si="15"/>
        <v>0</v>
      </c>
    </row>
    <row r="17" spans="1:25">
      <c r="A17" s="47" t="s">
        <v>8</v>
      </c>
      <c r="B17" s="104">
        <f>+'Balance General'!C17-'Balance General'!B17</f>
        <v>0</v>
      </c>
      <c r="C17" s="95">
        <f t="shared" si="0"/>
        <v>0</v>
      </c>
      <c r="D17" s="95">
        <f t="shared" si="1"/>
        <v>0</v>
      </c>
      <c r="E17" s="96">
        <f>+'Balance General'!D17-'Balance General'!C17</f>
        <v>0</v>
      </c>
      <c r="F17" s="95">
        <f t="shared" si="2"/>
        <v>0</v>
      </c>
      <c r="G17" s="95">
        <f t="shared" si="3"/>
        <v>0</v>
      </c>
      <c r="H17" s="96">
        <f>+'Balance General'!E17-'Balance General'!D17</f>
        <v>0</v>
      </c>
      <c r="I17" s="95">
        <f t="shared" si="4"/>
        <v>0</v>
      </c>
      <c r="J17" s="95">
        <f t="shared" si="5"/>
        <v>0</v>
      </c>
      <c r="K17" s="96">
        <f>+'Balance General'!F17-'Balance General'!E17</f>
        <v>0</v>
      </c>
      <c r="L17" s="95">
        <f t="shared" si="6"/>
        <v>0</v>
      </c>
      <c r="M17" s="95">
        <f t="shared" si="7"/>
        <v>0</v>
      </c>
      <c r="N17" s="96">
        <f>+'Balance General'!G17-'Balance General'!F17</f>
        <v>0</v>
      </c>
      <c r="O17" s="95">
        <f t="shared" si="8"/>
        <v>0</v>
      </c>
      <c r="P17" s="95">
        <f t="shared" si="9"/>
        <v>0</v>
      </c>
      <c r="Q17" s="96">
        <f>+'Balance General'!H17-'Balance General'!G17</f>
        <v>0</v>
      </c>
      <c r="R17" s="95">
        <f t="shared" si="10"/>
        <v>0</v>
      </c>
      <c r="S17" s="95">
        <f t="shared" si="11"/>
        <v>0</v>
      </c>
      <c r="T17" s="96">
        <f>+'Balance General'!I17-'Balance General'!H17</f>
        <v>0</v>
      </c>
      <c r="U17" s="95">
        <f t="shared" si="12"/>
        <v>0</v>
      </c>
      <c r="V17" s="95">
        <f t="shared" si="13"/>
        <v>0</v>
      </c>
      <c r="W17" s="96">
        <f>+'Balance General'!J17-'Balance General'!I17</f>
        <v>0</v>
      </c>
      <c r="X17" s="95">
        <f t="shared" si="14"/>
        <v>0</v>
      </c>
      <c r="Y17" s="95">
        <f t="shared" si="15"/>
        <v>0</v>
      </c>
    </row>
    <row r="18" spans="1:25">
      <c r="A18" s="47" t="s">
        <v>9</v>
      </c>
      <c r="B18" s="104">
        <f>+'Balance General'!C18-'Balance General'!B18+'Otros Datos'!C4</f>
        <v>-120.86999999999534</v>
      </c>
      <c r="C18" s="95">
        <f t="shared" si="0"/>
        <v>120.86999999999534</v>
      </c>
      <c r="D18" s="95">
        <f t="shared" si="1"/>
        <v>0</v>
      </c>
      <c r="E18" s="96">
        <f>+'Balance General'!D18-'Balance General'!C18+'Otros Datos'!D4</f>
        <v>42340.26999999999</v>
      </c>
      <c r="F18" s="95">
        <f t="shared" si="2"/>
        <v>0</v>
      </c>
      <c r="G18" s="95">
        <f t="shared" si="3"/>
        <v>42340.26999999999</v>
      </c>
      <c r="H18" s="96">
        <f>+'Balance General'!E18-'Balance General'!D18+'Otros Datos'!E4</f>
        <v>-33691.704471999998</v>
      </c>
      <c r="I18" s="95">
        <f t="shared" si="4"/>
        <v>33691.704471999998</v>
      </c>
      <c r="J18" s="95">
        <f t="shared" si="5"/>
        <v>0</v>
      </c>
      <c r="K18" s="96">
        <f>+'Balance General'!F18-'Balance General'!E18+'Otros Datos'!F4</f>
        <v>43794.031000000017</v>
      </c>
      <c r="L18" s="95">
        <f t="shared" si="6"/>
        <v>0</v>
      </c>
      <c r="M18" s="95">
        <f t="shared" si="7"/>
        <v>43794.031000000017</v>
      </c>
      <c r="N18" s="96">
        <f>+'Balance General'!G18-'Balance General'!F18+'Otros Datos'!G4</f>
        <v>-76061.71100000001</v>
      </c>
      <c r="O18" s="95">
        <f t="shared" si="8"/>
        <v>76061.71100000001</v>
      </c>
      <c r="P18" s="95">
        <f t="shared" si="9"/>
        <v>0</v>
      </c>
      <c r="Q18" s="96">
        <f>+'Balance General'!H18-'Balance General'!G18+'Otros Datos'!H4</f>
        <v>71569.010000000009</v>
      </c>
      <c r="R18" s="95">
        <f t="shared" si="10"/>
        <v>0</v>
      </c>
      <c r="S18" s="95">
        <f t="shared" si="11"/>
        <v>71569.010000000009</v>
      </c>
      <c r="T18" s="96">
        <f>+'Balance General'!I18-'Balance General'!H18+'Otros Datos'!I4</f>
        <v>-14533.174340000007</v>
      </c>
      <c r="U18" s="95">
        <f t="shared" si="12"/>
        <v>14533.174340000007</v>
      </c>
      <c r="V18" s="95">
        <f t="shared" si="13"/>
        <v>0</v>
      </c>
      <c r="W18" s="96">
        <f>+'Balance General'!J18-'Balance General'!I18+'Otros Datos'!J4</f>
        <v>72502.91</v>
      </c>
      <c r="X18" s="95">
        <f t="shared" si="14"/>
        <v>0</v>
      </c>
      <c r="Y18" s="95">
        <f t="shared" si="15"/>
        <v>72502.91</v>
      </c>
    </row>
    <row r="19" spans="1:25">
      <c r="A19" s="47" t="s">
        <v>10</v>
      </c>
      <c r="B19" s="104">
        <f>+'Balance General'!C19-'Balance General'!B19</f>
        <v>-1543.63</v>
      </c>
      <c r="C19" s="95">
        <f t="shared" si="0"/>
        <v>1543.63</v>
      </c>
      <c r="D19" s="95">
        <f t="shared" si="1"/>
        <v>0</v>
      </c>
      <c r="E19" s="96">
        <f>+'Balance General'!D19-'Balance General'!C19</f>
        <v>1643.3499999999995</v>
      </c>
      <c r="F19" s="95">
        <f t="shared" si="2"/>
        <v>0</v>
      </c>
      <c r="G19" s="95">
        <f t="shared" si="3"/>
        <v>1643.3499999999995</v>
      </c>
      <c r="H19" s="96">
        <f>+'Balance General'!E19-'Balance General'!D19</f>
        <v>-927.02999999999975</v>
      </c>
      <c r="I19" s="95">
        <f t="shared" si="4"/>
        <v>927.02999999999975</v>
      </c>
      <c r="J19" s="95">
        <f t="shared" si="5"/>
        <v>0</v>
      </c>
      <c r="K19" s="96">
        <f>+'Balance General'!F19-'Balance General'!E19</f>
        <v>1884.8599999999997</v>
      </c>
      <c r="L19" s="95">
        <f t="shared" si="6"/>
        <v>0</v>
      </c>
      <c r="M19" s="95">
        <f t="shared" si="7"/>
        <v>1884.8599999999997</v>
      </c>
      <c r="N19" s="96">
        <f>+'Balance General'!G19-'Balance General'!F19</f>
        <v>-917.10999999999967</v>
      </c>
      <c r="O19" s="95">
        <f t="shared" si="8"/>
        <v>917.10999999999967</v>
      </c>
      <c r="P19" s="95">
        <f t="shared" si="9"/>
        <v>0</v>
      </c>
      <c r="Q19" s="96">
        <f>+'Balance General'!H19-'Balance General'!G19</f>
        <v>1819.92</v>
      </c>
      <c r="R19" s="95">
        <f t="shared" si="10"/>
        <v>0</v>
      </c>
      <c r="S19" s="95">
        <f t="shared" si="11"/>
        <v>1819.92</v>
      </c>
      <c r="T19" s="96">
        <f>+'Balance General'!I19-'Balance General'!H19</f>
        <v>-1111.3699999999999</v>
      </c>
      <c r="U19" s="95">
        <f t="shared" si="12"/>
        <v>1111.3699999999999</v>
      </c>
      <c r="V19" s="95">
        <f t="shared" si="13"/>
        <v>0</v>
      </c>
      <c r="W19" s="96">
        <f>+'Balance General'!J19-'Balance General'!I19</f>
        <v>2549.8500000000004</v>
      </c>
      <c r="X19" s="95">
        <f t="shared" si="14"/>
        <v>0</v>
      </c>
      <c r="Y19" s="95">
        <f t="shared" si="15"/>
        <v>2549.8500000000004</v>
      </c>
    </row>
    <row r="20" spans="1:25">
      <c r="A20" s="49" t="s">
        <v>11</v>
      </c>
      <c r="B20" s="104">
        <f>+'Balance General'!C20-'Balance General'!B20</f>
        <v>-5967.63</v>
      </c>
      <c r="C20" s="95">
        <f t="shared" si="0"/>
        <v>5967.63</v>
      </c>
      <c r="D20" s="95">
        <f t="shared" si="1"/>
        <v>0</v>
      </c>
      <c r="E20" s="96">
        <f>+'Balance General'!D20-'Balance General'!C20</f>
        <v>3133.13</v>
      </c>
      <c r="F20" s="95">
        <f t="shared" si="2"/>
        <v>0</v>
      </c>
      <c r="G20" s="95">
        <f t="shared" si="3"/>
        <v>3133.13</v>
      </c>
      <c r="H20" s="96">
        <f>+'Balance General'!E20-'Balance General'!D20</f>
        <v>-3128.3500000000004</v>
      </c>
      <c r="I20" s="95">
        <f t="shared" si="4"/>
        <v>3128.3500000000004</v>
      </c>
      <c r="J20" s="95">
        <f t="shared" si="5"/>
        <v>0</v>
      </c>
      <c r="K20" s="96">
        <f>+'Balance General'!F20-'Balance General'!E20</f>
        <v>3827.4800000000005</v>
      </c>
      <c r="L20" s="95">
        <f t="shared" si="6"/>
        <v>0</v>
      </c>
      <c r="M20" s="95">
        <f t="shared" si="7"/>
        <v>3827.4800000000005</v>
      </c>
      <c r="N20" s="96">
        <f>+'Balance General'!G20-'Balance General'!F20</f>
        <v>-3807.1200000000003</v>
      </c>
      <c r="O20" s="95">
        <f t="shared" si="8"/>
        <v>3807.1200000000003</v>
      </c>
      <c r="P20" s="95">
        <f t="shared" si="9"/>
        <v>0</v>
      </c>
      <c r="Q20" s="96">
        <f>+'Balance General'!H20-'Balance General'!G20</f>
        <v>3837.0800000000004</v>
      </c>
      <c r="R20" s="95">
        <f t="shared" si="10"/>
        <v>0</v>
      </c>
      <c r="S20" s="95">
        <f t="shared" si="11"/>
        <v>3837.0800000000004</v>
      </c>
      <c r="T20" s="96">
        <f>+'Balance General'!I20-'Balance General'!H20</f>
        <v>-3856.78</v>
      </c>
      <c r="U20" s="95">
        <f t="shared" si="12"/>
        <v>3856.78</v>
      </c>
      <c r="V20" s="95">
        <f t="shared" si="13"/>
        <v>0</v>
      </c>
      <c r="W20" s="96">
        <f>+'Balance General'!J20-'Balance General'!I20</f>
        <v>3464.4599999999996</v>
      </c>
      <c r="X20" s="95">
        <f t="shared" si="14"/>
        <v>0</v>
      </c>
      <c r="Y20" s="95">
        <f t="shared" si="15"/>
        <v>3464.4599999999996</v>
      </c>
    </row>
    <row r="21" spans="1:25">
      <c r="A21" s="47" t="s">
        <v>284</v>
      </c>
      <c r="B21" s="104">
        <f>+'Balance General'!C21-'Balance General'!B21</f>
        <v>0</v>
      </c>
      <c r="C21" s="95">
        <f t="shared" si="0"/>
        <v>0</v>
      </c>
      <c r="D21" s="95">
        <f t="shared" si="1"/>
        <v>0</v>
      </c>
      <c r="E21" s="96">
        <f>+'Balance General'!D21-'Balance General'!C21</f>
        <v>0</v>
      </c>
      <c r="F21" s="95">
        <f t="shared" si="2"/>
        <v>0</v>
      </c>
      <c r="G21" s="95">
        <f t="shared" si="3"/>
        <v>0</v>
      </c>
      <c r="H21" s="96">
        <f>+'Balance General'!E21-'Balance General'!D21</f>
        <v>0</v>
      </c>
      <c r="I21" s="95">
        <f t="shared" si="4"/>
        <v>0</v>
      </c>
      <c r="J21" s="95">
        <f t="shared" si="5"/>
        <v>0</v>
      </c>
      <c r="K21" s="96">
        <f>+'Balance General'!F21-'Balance General'!E21</f>
        <v>0</v>
      </c>
      <c r="L21" s="95">
        <f t="shared" si="6"/>
        <v>0</v>
      </c>
      <c r="M21" s="95">
        <f t="shared" si="7"/>
        <v>0</v>
      </c>
      <c r="N21" s="96">
        <f>+'Balance General'!G21-'Balance General'!F21</f>
        <v>0</v>
      </c>
      <c r="O21" s="95">
        <f t="shared" si="8"/>
        <v>0</v>
      </c>
      <c r="P21" s="95">
        <f t="shared" si="9"/>
        <v>0</v>
      </c>
      <c r="Q21" s="96">
        <f>+'Balance General'!H21-'Balance General'!G21</f>
        <v>0</v>
      </c>
      <c r="R21" s="95">
        <f t="shared" si="10"/>
        <v>0</v>
      </c>
      <c r="S21" s="95">
        <f t="shared" si="11"/>
        <v>0</v>
      </c>
      <c r="T21" s="96">
        <f>+'Balance General'!I21-'Balance General'!H21</f>
        <v>0</v>
      </c>
      <c r="U21" s="95">
        <f t="shared" si="12"/>
        <v>0</v>
      </c>
      <c r="V21" s="95">
        <f t="shared" si="13"/>
        <v>0</v>
      </c>
      <c r="W21" s="96">
        <f>+'Balance General'!J21-'Balance General'!I21</f>
        <v>0</v>
      </c>
      <c r="X21" s="95">
        <f t="shared" si="14"/>
        <v>0</v>
      </c>
      <c r="Y21" s="95">
        <f t="shared" si="15"/>
        <v>0</v>
      </c>
    </row>
    <row r="22" spans="1:25" s="36" customFormat="1">
      <c r="A22" s="44" t="s">
        <v>12</v>
      </c>
      <c r="B22" s="116"/>
      <c r="C22" s="116">
        <f t="shared" si="0"/>
        <v>0</v>
      </c>
      <c r="D22" s="116">
        <f t="shared" si="1"/>
        <v>0</v>
      </c>
      <c r="E22" s="116"/>
      <c r="F22" s="116">
        <f t="shared" si="2"/>
        <v>0</v>
      </c>
      <c r="G22" s="116">
        <f t="shared" si="3"/>
        <v>0</v>
      </c>
      <c r="H22" s="116"/>
      <c r="I22" s="116">
        <f t="shared" si="4"/>
        <v>0</v>
      </c>
      <c r="J22" s="116">
        <f t="shared" si="5"/>
        <v>0</v>
      </c>
      <c r="K22" s="116"/>
      <c r="L22" s="116">
        <f t="shared" si="6"/>
        <v>0</v>
      </c>
      <c r="M22" s="116">
        <f t="shared" si="7"/>
        <v>0</v>
      </c>
      <c r="N22" s="116"/>
      <c r="O22" s="116">
        <f t="shared" si="8"/>
        <v>0</v>
      </c>
      <c r="P22" s="116">
        <f t="shared" si="9"/>
        <v>0</v>
      </c>
      <c r="Q22" s="116"/>
      <c r="R22" s="116">
        <f t="shared" si="10"/>
        <v>0</v>
      </c>
      <c r="S22" s="116">
        <f t="shared" si="11"/>
        <v>0</v>
      </c>
      <c r="T22" s="116"/>
      <c r="U22" s="116">
        <f t="shared" si="12"/>
        <v>0</v>
      </c>
      <c r="V22" s="116">
        <f t="shared" si="13"/>
        <v>0</v>
      </c>
      <c r="W22" s="116"/>
      <c r="X22" s="116">
        <f t="shared" si="14"/>
        <v>0</v>
      </c>
      <c r="Y22" s="116">
        <f t="shared" si="15"/>
        <v>0</v>
      </c>
    </row>
    <row r="23" spans="1:25">
      <c r="A23" s="47" t="s">
        <v>3</v>
      </c>
      <c r="B23" s="104">
        <f>+'Balance General'!C23-'Balance General'!B23</f>
        <v>-17987.680000000022</v>
      </c>
      <c r="C23" s="95">
        <f t="shared" si="0"/>
        <v>17987.680000000022</v>
      </c>
      <c r="D23" s="95">
        <f t="shared" si="1"/>
        <v>0</v>
      </c>
      <c r="E23" s="96">
        <f>+'Balance General'!D23-'Balance General'!C23</f>
        <v>3518.7000000000116</v>
      </c>
      <c r="F23" s="95">
        <f t="shared" si="2"/>
        <v>0</v>
      </c>
      <c r="G23" s="95">
        <f t="shared" si="3"/>
        <v>3518.7000000000116</v>
      </c>
      <c r="H23" s="96">
        <f>+'Balance General'!E23-'Balance General'!D23</f>
        <v>4209.9700000000012</v>
      </c>
      <c r="I23" s="95">
        <f t="shared" si="4"/>
        <v>0</v>
      </c>
      <c r="J23" s="95">
        <f t="shared" si="5"/>
        <v>4209.9700000000012</v>
      </c>
      <c r="K23" s="96">
        <f>+'Balance General'!F23-'Balance General'!E23</f>
        <v>-3873.2099999999919</v>
      </c>
      <c r="L23" s="95">
        <f t="shared" si="6"/>
        <v>3873.2099999999919</v>
      </c>
      <c r="M23" s="95">
        <f t="shared" si="7"/>
        <v>0</v>
      </c>
      <c r="N23" s="96">
        <f>+'Balance General'!G23-'Balance General'!F23</f>
        <v>4088.5199999999895</v>
      </c>
      <c r="O23" s="95">
        <f t="shared" si="8"/>
        <v>0</v>
      </c>
      <c r="P23" s="95">
        <f t="shared" si="9"/>
        <v>4088.5199999999895</v>
      </c>
      <c r="Q23" s="96">
        <f>+'Balance General'!H23-'Balance General'!G23</f>
        <v>-3189.6499999999942</v>
      </c>
      <c r="R23" s="95">
        <f t="shared" si="10"/>
        <v>3189.6499999999942</v>
      </c>
      <c r="S23" s="95">
        <f t="shared" si="11"/>
        <v>0</v>
      </c>
      <c r="T23" s="96">
        <f>+'Balance General'!I23-'Balance General'!H23</f>
        <v>6168.1000000000058</v>
      </c>
      <c r="U23" s="95">
        <f t="shared" si="12"/>
        <v>0</v>
      </c>
      <c r="V23" s="95">
        <f t="shared" si="13"/>
        <v>6168.1000000000058</v>
      </c>
      <c r="W23" s="96">
        <f>+'Balance General'!J23-'Balance General'!I23</f>
        <v>-14615.680000000022</v>
      </c>
      <c r="X23" s="95">
        <f t="shared" si="14"/>
        <v>14615.680000000022</v>
      </c>
      <c r="Y23" s="95">
        <f t="shared" si="15"/>
        <v>0</v>
      </c>
    </row>
    <row r="24" spans="1:25">
      <c r="A24" s="47" t="s">
        <v>8</v>
      </c>
      <c r="B24" s="104">
        <f>+'Balance General'!C24-'Balance General'!B24</f>
        <v>0</v>
      </c>
      <c r="C24" s="95">
        <f t="shared" si="0"/>
        <v>0</v>
      </c>
      <c r="D24" s="95">
        <f t="shared" si="1"/>
        <v>0</v>
      </c>
      <c r="E24" s="96">
        <f>+'Balance General'!D24-'Balance General'!C24</f>
        <v>0</v>
      </c>
      <c r="F24" s="95">
        <f t="shared" si="2"/>
        <v>0</v>
      </c>
      <c r="G24" s="95">
        <f t="shared" si="3"/>
        <v>0</v>
      </c>
      <c r="H24" s="96">
        <f>+'Balance General'!E24-'Balance General'!D24</f>
        <v>0</v>
      </c>
      <c r="I24" s="95">
        <f t="shared" si="4"/>
        <v>0</v>
      </c>
      <c r="J24" s="95">
        <f t="shared" si="5"/>
        <v>0</v>
      </c>
      <c r="K24" s="96">
        <f>+'Balance General'!F24-'Balance General'!E24</f>
        <v>0</v>
      </c>
      <c r="L24" s="95">
        <f t="shared" si="6"/>
        <v>0</v>
      </c>
      <c r="M24" s="95">
        <f t="shared" si="7"/>
        <v>0</v>
      </c>
      <c r="N24" s="96">
        <f>+'Balance General'!G24-'Balance General'!F24</f>
        <v>0</v>
      </c>
      <c r="O24" s="95">
        <f t="shared" si="8"/>
        <v>0</v>
      </c>
      <c r="P24" s="95">
        <f t="shared" si="9"/>
        <v>0</v>
      </c>
      <c r="Q24" s="96">
        <f>+'Balance General'!H24-'Balance General'!G24</f>
        <v>0</v>
      </c>
      <c r="R24" s="95">
        <f t="shared" si="10"/>
        <v>0</v>
      </c>
      <c r="S24" s="95">
        <f t="shared" si="11"/>
        <v>0</v>
      </c>
      <c r="T24" s="96">
        <f>+'Balance General'!I24-'Balance General'!H24</f>
        <v>0</v>
      </c>
      <c r="U24" s="95">
        <f t="shared" si="12"/>
        <v>0</v>
      </c>
      <c r="V24" s="95">
        <f t="shared" si="13"/>
        <v>0</v>
      </c>
      <c r="W24" s="96">
        <f>+'Balance General'!J24-'Balance General'!I24</f>
        <v>0</v>
      </c>
      <c r="X24" s="95">
        <f t="shared" si="14"/>
        <v>0</v>
      </c>
      <c r="Y24" s="95">
        <f t="shared" si="15"/>
        <v>0</v>
      </c>
    </row>
    <row r="25" spans="1:25">
      <c r="A25" s="47" t="s">
        <v>9</v>
      </c>
      <c r="B25" s="104">
        <f>+'Balance General'!C25-'Balance General'!B25</f>
        <v>-2413.5299999999988</v>
      </c>
      <c r="C25" s="95">
        <f t="shared" si="0"/>
        <v>2413.5299999999988</v>
      </c>
      <c r="D25" s="95">
        <f t="shared" si="1"/>
        <v>0</v>
      </c>
      <c r="E25" s="96">
        <f>+'Balance General'!D25-'Balance General'!C25</f>
        <v>-1167.5699999999997</v>
      </c>
      <c r="F25" s="95">
        <f t="shared" si="2"/>
        <v>1167.5699999999997</v>
      </c>
      <c r="G25" s="95">
        <f t="shared" si="3"/>
        <v>0</v>
      </c>
      <c r="H25" s="96">
        <f>+'Balance General'!E25-'Balance General'!D25</f>
        <v>-31.329999999999927</v>
      </c>
      <c r="I25" s="95">
        <f t="shared" si="4"/>
        <v>31.329999999999927</v>
      </c>
      <c r="J25" s="95">
        <f t="shared" si="5"/>
        <v>0</v>
      </c>
      <c r="K25" s="96">
        <f>+'Balance General'!F25-'Balance General'!E25</f>
        <v>-756.30000000000109</v>
      </c>
      <c r="L25" s="95">
        <f t="shared" si="6"/>
        <v>756.30000000000109</v>
      </c>
      <c r="M25" s="95">
        <f t="shared" si="7"/>
        <v>0</v>
      </c>
      <c r="N25" s="96">
        <f>+'Balance General'!G25-'Balance General'!F25</f>
        <v>-1411.8599999999988</v>
      </c>
      <c r="O25" s="95">
        <f t="shared" si="8"/>
        <v>1411.8599999999988</v>
      </c>
      <c r="P25" s="95">
        <f t="shared" si="9"/>
        <v>0</v>
      </c>
      <c r="Q25" s="96">
        <f>+'Balance General'!H25-'Balance General'!G25</f>
        <v>38.909999999999854</v>
      </c>
      <c r="R25" s="95">
        <f t="shared" si="10"/>
        <v>0</v>
      </c>
      <c r="S25" s="95">
        <f t="shared" si="11"/>
        <v>38.909999999999854</v>
      </c>
      <c r="T25" s="96">
        <f>+'Balance General'!I25-'Balance General'!H25</f>
        <v>-4433.4400000000005</v>
      </c>
      <c r="U25" s="95">
        <f t="shared" si="12"/>
        <v>4433.4400000000005</v>
      </c>
      <c r="V25" s="95">
        <f t="shared" si="13"/>
        <v>0</v>
      </c>
      <c r="W25" s="96">
        <f>+'Balance General'!J25-'Balance General'!I25</f>
        <v>-578.97999999999956</v>
      </c>
      <c r="X25" s="95">
        <f t="shared" si="14"/>
        <v>578.97999999999956</v>
      </c>
      <c r="Y25" s="95">
        <f t="shared" si="15"/>
        <v>0</v>
      </c>
    </row>
    <row r="26" spans="1:25">
      <c r="A26" s="47" t="s">
        <v>13</v>
      </c>
      <c r="B26" s="104">
        <f>+'Balance General'!C26-'Balance General'!B26+'Otros Datos'!C3</f>
        <v>46463.092786729823</v>
      </c>
      <c r="C26" s="95">
        <f t="shared" si="0"/>
        <v>0</v>
      </c>
      <c r="D26" s="95">
        <f t="shared" si="1"/>
        <v>46463.092786729823</v>
      </c>
      <c r="E26" s="96">
        <f>+'Balance General'!D26-'Balance General'!C26+'Otros Datos'!D3</f>
        <v>74239.809914249956</v>
      </c>
      <c r="F26" s="95">
        <f t="shared" si="2"/>
        <v>0</v>
      </c>
      <c r="G26" s="95">
        <f t="shared" si="3"/>
        <v>74239.809914249956</v>
      </c>
      <c r="H26" s="96">
        <f>+'Balance General'!E26-'Balance General'!D26+'Otros Datos'!E3</f>
        <v>44788.592460620013</v>
      </c>
      <c r="I26" s="95">
        <f t="shared" si="4"/>
        <v>0</v>
      </c>
      <c r="J26" s="95">
        <f t="shared" si="5"/>
        <v>44788.592460620013</v>
      </c>
      <c r="K26" s="96">
        <f>+'Balance General'!F26-'Balance General'!E26+'Otros Datos'!F3</f>
        <v>-16352.216527</v>
      </c>
      <c r="L26" s="95">
        <f t="shared" si="6"/>
        <v>16352.216527</v>
      </c>
      <c r="M26" s="95">
        <f t="shared" si="7"/>
        <v>0</v>
      </c>
      <c r="N26" s="96">
        <f>+'Balance General'!G26-'Balance General'!F26+'Otros Datos'!G3</f>
        <v>54810.21222531009</v>
      </c>
      <c r="O26" s="95">
        <f t="shared" si="8"/>
        <v>0</v>
      </c>
      <c r="P26" s="95">
        <f t="shared" si="9"/>
        <v>54810.21222531009</v>
      </c>
      <c r="Q26" s="96">
        <f>+'Balance General'!H26-'Balance General'!G26+'Otros Datos'!H3</f>
        <v>9458.7398435199357</v>
      </c>
      <c r="R26" s="95">
        <f t="shared" si="10"/>
        <v>0</v>
      </c>
      <c r="S26" s="95">
        <f t="shared" si="11"/>
        <v>9458.7398435199357</v>
      </c>
      <c r="T26" s="96">
        <f>+'Balance General'!I26-'Balance General'!H26+'Otros Datos'!I3</f>
        <v>140173.20460741009</v>
      </c>
      <c r="U26" s="95">
        <f t="shared" si="12"/>
        <v>0</v>
      </c>
      <c r="V26" s="95">
        <f t="shared" si="13"/>
        <v>140173.20460741009</v>
      </c>
      <c r="W26" s="96">
        <f>+'Balance General'!J26-'Balance General'!I26+'Otros Datos'!J3</f>
        <v>25241.915237489917</v>
      </c>
      <c r="X26" s="95">
        <f t="shared" si="14"/>
        <v>0</v>
      </c>
      <c r="Y26" s="95">
        <f t="shared" si="15"/>
        <v>25241.915237489917</v>
      </c>
    </row>
    <row r="27" spans="1:25">
      <c r="A27" s="47" t="s">
        <v>14</v>
      </c>
      <c r="B27" s="104">
        <f>+'Balance General'!C27-'Balance General'!B27</f>
        <v>0</v>
      </c>
      <c r="C27" s="95">
        <f t="shared" si="0"/>
        <v>0</v>
      </c>
      <c r="D27" s="95">
        <f t="shared" si="1"/>
        <v>0</v>
      </c>
      <c r="E27" s="96">
        <f>+'Balance General'!D27-'Balance General'!C27</f>
        <v>0</v>
      </c>
      <c r="F27" s="95">
        <f t="shared" si="2"/>
        <v>0</v>
      </c>
      <c r="G27" s="95">
        <f t="shared" si="3"/>
        <v>0</v>
      </c>
      <c r="H27" s="96">
        <f>+'Balance General'!E27-'Balance General'!D27</f>
        <v>0</v>
      </c>
      <c r="I27" s="95">
        <f t="shared" si="4"/>
        <v>0</v>
      </c>
      <c r="J27" s="95">
        <f t="shared" si="5"/>
        <v>0</v>
      </c>
      <c r="K27" s="96">
        <f>+'Balance General'!F27-'Balance General'!E27</f>
        <v>0</v>
      </c>
      <c r="L27" s="95">
        <f t="shared" si="6"/>
        <v>0</v>
      </c>
      <c r="M27" s="95">
        <f t="shared" si="7"/>
        <v>0</v>
      </c>
      <c r="N27" s="96">
        <f>+'Balance General'!G27-'Balance General'!F27</f>
        <v>0</v>
      </c>
      <c r="O27" s="95">
        <f t="shared" si="8"/>
        <v>0</v>
      </c>
      <c r="P27" s="95">
        <f t="shared" si="9"/>
        <v>0</v>
      </c>
      <c r="Q27" s="96">
        <f>+'Balance General'!H27-'Balance General'!G27</f>
        <v>0</v>
      </c>
      <c r="R27" s="95">
        <f t="shared" si="10"/>
        <v>0</v>
      </c>
      <c r="S27" s="95">
        <f t="shared" si="11"/>
        <v>0</v>
      </c>
      <c r="T27" s="96">
        <f>+'Balance General'!I27-'Balance General'!H27</f>
        <v>0</v>
      </c>
      <c r="U27" s="95">
        <f t="shared" si="12"/>
        <v>0</v>
      </c>
      <c r="V27" s="95">
        <f t="shared" si="13"/>
        <v>0</v>
      </c>
      <c r="W27" s="96">
        <f>+'Balance General'!J27-'Balance General'!I27</f>
        <v>0</v>
      </c>
      <c r="X27" s="95">
        <f t="shared" si="14"/>
        <v>0</v>
      </c>
      <c r="Y27" s="95">
        <f t="shared" si="15"/>
        <v>0</v>
      </c>
    </row>
    <row r="28" spans="1:25">
      <c r="A28" s="47" t="s">
        <v>15</v>
      </c>
      <c r="B28" s="104">
        <f>+'Balance General'!C28-'Balance General'!B28</f>
        <v>0</v>
      </c>
      <c r="C28" s="95">
        <f t="shared" si="0"/>
        <v>0</v>
      </c>
      <c r="D28" s="95">
        <f t="shared" si="1"/>
        <v>0</v>
      </c>
      <c r="E28" s="96">
        <f>+'Balance General'!D28-'Balance General'!C28</f>
        <v>0</v>
      </c>
      <c r="F28" s="95">
        <f t="shared" si="2"/>
        <v>0</v>
      </c>
      <c r="G28" s="95">
        <f t="shared" si="3"/>
        <v>0</v>
      </c>
      <c r="H28" s="96">
        <f>+'Balance General'!E28-'Balance General'!D28</f>
        <v>0</v>
      </c>
      <c r="I28" s="95">
        <f t="shared" si="4"/>
        <v>0</v>
      </c>
      <c r="J28" s="95">
        <f t="shared" si="5"/>
        <v>0</v>
      </c>
      <c r="K28" s="96">
        <f>+'Balance General'!F28-'Balance General'!E28</f>
        <v>0</v>
      </c>
      <c r="L28" s="95">
        <f t="shared" si="6"/>
        <v>0</v>
      </c>
      <c r="M28" s="95">
        <f t="shared" si="7"/>
        <v>0</v>
      </c>
      <c r="N28" s="96">
        <f>+'Balance General'!G28-'Balance General'!F28</f>
        <v>0</v>
      </c>
      <c r="O28" s="95">
        <f t="shared" si="8"/>
        <v>0</v>
      </c>
      <c r="P28" s="95">
        <f t="shared" si="9"/>
        <v>0</v>
      </c>
      <c r="Q28" s="96">
        <f>+'Balance General'!H28-'Balance General'!G28</f>
        <v>0</v>
      </c>
      <c r="R28" s="95">
        <f t="shared" si="10"/>
        <v>0</v>
      </c>
      <c r="S28" s="95">
        <f t="shared" si="11"/>
        <v>0</v>
      </c>
      <c r="T28" s="96">
        <f>+'Balance General'!I28-'Balance General'!H28</f>
        <v>0</v>
      </c>
      <c r="U28" s="95">
        <f t="shared" si="12"/>
        <v>0</v>
      </c>
      <c r="V28" s="95">
        <f t="shared" si="13"/>
        <v>0</v>
      </c>
      <c r="W28" s="96">
        <f>+'Balance General'!J28-'Balance General'!I28</f>
        <v>0</v>
      </c>
      <c r="X28" s="95">
        <f t="shared" si="14"/>
        <v>0</v>
      </c>
      <c r="Y28" s="95">
        <f t="shared" si="15"/>
        <v>0</v>
      </c>
    </row>
    <row r="29" spans="1:25">
      <c r="A29" s="47" t="s">
        <v>11</v>
      </c>
      <c r="B29" s="104">
        <f>+'Balance General'!C29-'Balance General'!B29</f>
        <v>47487.859999999986</v>
      </c>
      <c r="C29" s="95">
        <f t="shared" si="0"/>
        <v>0</v>
      </c>
      <c r="D29" s="95">
        <f t="shared" si="1"/>
        <v>47487.859999999986</v>
      </c>
      <c r="E29" s="96">
        <f>+'Balance General'!D29-'Balance General'!C29</f>
        <v>2040.8800000000047</v>
      </c>
      <c r="F29" s="95">
        <f>+IF(E29&lt;0,-1*E29,0)</f>
        <v>0</v>
      </c>
      <c r="G29" s="95">
        <f t="shared" si="3"/>
        <v>2040.8800000000047</v>
      </c>
      <c r="H29" s="96">
        <f>+'Balance General'!E29-'Balance General'!D29</f>
        <v>-8420.5999999999767</v>
      </c>
      <c r="I29" s="95">
        <f t="shared" si="4"/>
        <v>8420.5999999999767</v>
      </c>
      <c r="J29" s="95">
        <f t="shared" si="5"/>
        <v>0</v>
      </c>
      <c r="K29" s="96">
        <f>+'Balance General'!F29-'Balance General'!E29</f>
        <v>5126.5699999999488</v>
      </c>
      <c r="L29" s="95">
        <f t="shared" si="6"/>
        <v>0</v>
      </c>
      <c r="M29" s="95">
        <f t="shared" si="7"/>
        <v>5126.5699999999488</v>
      </c>
      <c r="N29" s="96">
        <f>+'Balance General'!G29-'Balance General'!F29</f>
        <v>-10325.410000000033</v>
      </c>
      <c r="O29" s="95">
        <f t="shared" si="8"/>
        <v>10325.410000000033</v>
      </c>
      <c r="P29" s="95">
        <f t="shared" si="9"/>
        <v>0</v>
      </c>
      <c r="Q29" s="96">
        <f>+'Balance General'!H29-'Balance General'!G29</f>
        <v>-12115.029999999912</v>
      </c>
      <c r="R29" s="95">
        <f t="shared" si="10"/>
        <v>12115.029999999912</v>
      </c>
      <c r="S29" s="95">
        <f t="shared" si="11"/>
        <v>0</v>
      </c>
      <c r="T29" s="96">
        <f>+'Balance General'!I29-'Balance General'!H29</f>
        <v>179148.84999999998</v>
      </c>
      <c r="U29" s="95">
        <f t="shared" si="12"/>
        <v>0</v>
      </c>
      <c r="V29" s="95">
        <f t="shared" si="13"/>
        <v>179148.84999999998</v>
      </c>
      <c r="W29" s="96">
        <f>+'Balance General'!J29-'Balance General'!I29</f>
        <v>-15546.910000000033</v>
      </c>
      <c r="X29" s="95">
        <f t="shared" si="14"/>
        <v>15546.910000000033</v>
      </c>
      <c r="Y29" s="95">
        <f t="shared" si="15"/>
        <v>0</v>
      </c>
    </row>
    <row r="30" spans="1:25" s="36" customFormat="1">
      <c r="A30" s="44" t="s">
        <v>16</v>
      </c>
      <c r="B30" s="116"/>
      <c r="C30" s="116">
        <f t="shared" si="0"/>
        <v>0</v>
      </c>
      <c r="D30" s="116">
        <f t="shared" si="1"/>
        <v>0</v>
      </c>
      <c r="E30" s="116"/>
      <c r="F30" s="116">
        <f t="shared" si="2"/>
        <v>0</v>
      </c>
      <c r="G30" s="116">
        <f t="shared" si="3"/>
        <v>0</v>
      </c>
      <c r="H30" s="116"/>
      <c r="I30" s="116">
        <f t="shared" si="4"/>
        <v>0</v>
      </c>
      <c r="J30" s="116">
        <f t="shared" si="5"/>
        <v>0</v>
      </c>
      <c r="K30" s="116"/>
      <c r="L30" s="116">
        <f t="shared" si="6"/>
        <v>0</v>
      </c>
      <c r="M30" s="116">
        <f t="shared" si="7"/>
        <v>0</v>
      </c>
      <c r="N30" s="116"/>
      <c r="O30" s="116">
        <f t="shared" si="8"/>
        <v>0</v>
      </c>
      <c r="P30" s="116">
        <f t="shared" si="9"/>
        <v>0</v>
      </c>
      <c r="Q30" s="116"/>
      <c r="R30" s="116">
        <f t="shared" si="10"/>
        <v>0</v>
      </c>
      <c r="S30" s="116">
        <f t="shared" si="11"/>
        <v>0</v>
      </c>
      <c r="T30" s="116"/>
      <c r="U30" s="116">
        <f t="shared" si="12"/>
        <v>0</v>
      </c>
      <c r="V30" s="116">
        <f t="shared" si="13"/>
        <v>0</v>
      </c>
      <c r="W30" s="116"/>
      <c r="X30" s="116">
        <f t="shared" si="14"/>
        <v>0</v>
      </c>
      <c r="Y30" s="116">
        <f t="shared" si="15"/>
        <v>0</v>
      </c>
    </row>
    <row r="31" spans="1:25" s="25" customFormat="1">
      <c r="A31" s="50" t="s">
        <v>18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</row>
    <row r="32" spans="1:25">
      <c r="A32" s="47" t="s">
        <v>19</v>
      </c>
      <c r="B32" s="104">
        <f>+'Balance General'!C32-'Balance General'!B32</f>
        <v>0</v>
      </c>
      <c r="C32" s="95">
        <f>+IF(B32&gt;0,B32,0)</f>
        <v>0</v>
      </c>
      <c r="D32" s="95">
        <f>+IF(B32&lt;0,-1*B32,0)</f>
        <v>0</v>
      </c>
      <c r="E32" s="96">
        <f>+'Balance General'!D32-'Balance General'!C32</f>
        <v>0</v>
      </c>
      <c r="F32" s="95">
        <f>+IF(E32&gt;0,E32,0)</f>
        <v>0</v>
      </c>
      <c r="G32" s="95">
        <f>+IF(E32&lt;0,-1*E32,0)</f>
        <v>0</v>
      </c>
      <c r="H32" s="96">
        <f>+'Balance General'!E32-'Balance General'!D32</f>
        <v>0</v>
      </c>
      <c r="I32" s="95">
        <f>+IF(H32&gt;0,H32,0)</f>
        <v>0</v>
      </c>
      <c r="J32" s="95">
        <f>+IF(H32&lt;0,-1*H32,0)</f>
        <v>0</v>
      </c>
      <c r="K32" s="96">
        <f>+'Balance General'!F32-'Balance General'!E32</f>
        <v>0</v>
      </c>
      <c r="L32" s="95">
        <f>+IF(K32&gt;0,K32,0)</f>
        <v>0</v>
      </c>
      <c r="M32" s="95">
        <f>+IF(K32&lt;0,-1*K32,0)</f>
        <v>0</v>
      </c>
      <c r="N32" s="96">
        <f>+'Balance General'!G32-'Balance General'!F32</f>
        <v>0</v>
      </c>
      <c r="O32" s="95">
        <f>+IF(N32&gt;0,N32,0)</f>
        <v>0</v>
      </c>
      <c r="P32" s="95">
        <f>+IF(N32&lt;0,-1*N32,0)</f>
        <v>0</v>
      </c>
      <c r="Q32" s="96">
        <f>+'Balance General'!H32-'Balance General'!G32</f>
        <v>0</v>
      </c>
      <c r="R32" s="95">
        <f>+IF(Q32&gt;0,Q32,0)</f>
        <v>0</v>
      </c>
      <c r="S32" s="95">
        <f>+IF(Q32&lt;0,-1*Q32,0)</f>
        <v>0</v>
      </c>
      <c r="T32" s="96">
        <f>+'Balance General'!I32-'Balance General'!H32</f>
        <v>0</v>
      </c>
      <c r="U32" s="95">
        <f>+IF(T32&gt;0,T32,0)</f>
        <v>0</v>
      </c>
      <c r="V32" s="95">
        <f>+IF(T32&lt;0,-1*T32,0)</f>
        <v>0</v>
      </c>
      <c r="W32" s="96">
        <f>+'Balance General'!J32-'Balance General'!I32</f>
        <v>0</v>
      </c>
      <c r="X32" s="95">
        <f>+IF(W32&gt;0,W32,0)</f>
        <v>0</v>
      </c>
      <c r="Y32" s="95">
        <f>+IF(W32&lt;0,-1*W32,0)</f>
        <v>0</v>
      </c>
    </row>
    <row r="33" spans="1:25">
      <c r="A33" s="47" t="s">
        <v>20</v>
      </c>
      <c r="B33" s="104">
        <f>+'Balance General'!C33-'Balance General'!B33</f>
        <v>0</v>
      </c>
      <c r="C33" s="95">
        <f t="shared" ref="C33:C72" si="16">+IF(B33&gt;0,B33,0)</f>
        <v>0</v>
      </c>
      <c r="D33" s="95">
        <f t="shared" ref="D33:D72" si="17">+IF(B33&lt;0,-1*B33,0)</f>
        <v>0</v>
      </c>
      <c r="E33" s="96">
        <f>+'Balance General'!D33-'Balance General'!C33</f>
        <v>0</v>
      </c>
      <c r="F33" s="95">
        <f t="shared" ref="F33:F72" si="18">+IF(E33&gt;0,E33,0)</f>
        <v>0</v>
      </c>
      <c r="G33" s="95">
        <f t="shared" ref="G33:G72" si="19">+IF(E33&lt;0,-1*E33,0)</f>
        <v>0</v>
      </c>
      <c r="H33" s="96">
        <f>+'Balance General'!E33-'Balance General'!D33</f>
        <v>0</v>
      </c>
      <c r="I33" s="95">
        <f t="shared" ref="I33:I71" si="20">+IF(H33&gt;0,H33,0)</f>
        <v>0</v>
      </c>
      <c r="J33" s="95">
        <f t="shared" ref="J33:J70" si="21">+IF(H33&lt;0,-1*H33,0)</f>
        <v>0</v>
      </c>
      <c r="K33" s="96">
        <f>+'Balance General'!F33-'Balance General'!E33</f>
        <v>0</v>
      </c>
      <c r="L33" s="95">
        <f t="shared" ref="L33:L71" si="22">+IF(K33&gt;0,K33,0)</f>
        <v>0</v>
      </c>
      <c r="M33" s="95">
        <f t="shared" ref="M33:M70" si="23">+IF(K33&lt;0,-1*K33,0)</f>
        <v>0</v>
      </c>
      <c r="N33" s="96">
        <f>+'Balance General'!G33-'Balance General'!F33</f>
        <v>0</v>
      </c>
      <c r="O33" s="95">
        <f t="shared" ref="O33:O71" si="24">+IF(N33&gt;0,N33,0)</f>
        <v>0</v>
      </c>
      <c r="P33" s="95">
        <f t="shared" ref="P33:P70" si="25">+IF(N33&lt;0,-1*N33,0)</f>
        <v>0</v>
      </c>
      <c r="Q33" s="96">
        <f>+'Balance General'!H33-'Balance General'!G33</f>
        <v>0</v>
      </c>
      <c r="R33" s="95">
        <f t="shared" ref="R33:R69" si="26">+IF(Q33&gt;0,Q33,0)</f>
        <v>0</v>
      </c>
      <c r="S33" s="95">
        <f t="shared" ref="S33:S70" si="27">+IF(Q33&lt;0,-1*Q33,0)</f>
        <v>0</v>
      </c>
      <c r="T33" s="96">
        <f>+'Balance General'!I33-'Balance General'!H33</f>
        <v>0</v>
      </c>
      <c r="U33" s="95">
        <f t="shared" ref="U33:U71" si="28">+IF(T33&gt;0,T33,0)</f>
        <v>0</v>
      </c>
      <c r="V33" s="95">
        <f t="shared" ref="V33:V70" si="29">+IF(T33&lt;0,-1*T33,0)</f>
        <v>0</v>
      </c>
      <c r="W33" s="96">
        <f>+'Balance General'!J33-'Balance General'!I33</f>
        <v>0</v>
      </c>
      <c r="X33" s="95">
        <f t="shared" ref="X33:X71" si="30">+IF(W33&gt;0,W33,0)</f>
        <v>0</v>
      </c>
      <c r="Y33" s="95">
        <f t="shared" ref="Y33:Y70" si="31">+IF(W33&lt;0,-1*W33,0)</f>
        <v>0</v>
      </c>
    </row>
    <row r="34" spans="1:25" s="25" customFormat="1" ht="12.75">
      <c r="A34" s="51" t="s">
        <v>21</v>
      </c>
      <c r="B34" s="117"/>
      <c r="C34" s="117">
        <f t="shared" si="16"/>
        <v>0</v>
      </c>
      <c r="D34" s="117">
        <f t="shared" si="17"/>
        <v>0</v>
      </c>
      <c r="E34" s="117"/>
      <c r="F34" s="117">
        <f t="shared" si="18"/>
        <v>0</v>
      </c>
      <c r="G34" s="117">
        <f t="shared" si="19"/>
        <v>0</v>
      </c>
      <c r="H34" s="117"/>
      <c r="I34" s="117">
        <f t="shared" si="20"/>
        <v>0</v>
      </c>
      <c r="J34" s="117">
        <f t="shared" si="21"/>
        <v>0</v>
      </c>
      <c r="K34" s="117"/>
      <c r="L34" s="117">
        <f t="shared" si="22"/>
        <v>0</v>
      </c>
      <c r="M34" s="117">
        <f t="shared" si="23"/>
        <v>0</v>
      </c>
      <c r="N34" s="117"/>
      <c r="O34" s="117">
        <f t="shared" si="24"/>
        <v>0</v>
      </c>
      <c r="P34" s="117">
        <f t="shared" si="25"/>
        <v>0</v>
      </c>
      <c r="Q34" s="117"/>
      <c r="R34" s="117">
        <f t="shared" si="26"/>
        <v>0</v>
      </c>
      <c r="S34" s="117">
        <f t="shared" si="27"/>
        <v>0</v>
      </c>
      <c r="T34" s="117"/>
      <c r="U34" s="117">
        <f t="shared" si="28"/>
        <v>0</v>
      </c>
      <c r="V34" s="117">
        <f t="shared" si="29"/>
        <v>0</v>
      </c>
      <c r="W34" s="117"/>
      <c r="X34" s="117">
        <f t="shared" si="30"/>
        <v>0</v>
      </c>
      <c r="Y34" s="117">
        <f t="shared" si="31"/>
        <v>0</v>
      </c>
    </row>
    <row r="35" spans="1:25" ht="18" customHeight="1">
      <c r="A35" s="47" t="s">
        <v>285</v>
      </c>
      <c r="B35" s="104">
        <f>+'Balance General'!C35-'Balance General'!B35</f>
        <v>0</v>
      </c>
      <c r="C35" s="95">
        <f t="shared" si="16"/>
        <v>0</v>
      </c>
      <c r="D35" s="95">
        <f t="shared" si="17"/>
        <v>0</v>
      </c>
      <c r="E35" s="96">
        <f>+'Balance General'!D35-'Balance General'!C35</f>
        <v>0</v>
      </c>
      <c r="F35" s="95">
        <f t="shared" si="18"/>
        <v>0</v>
      </c>
      <c r="G35" s="95">
        <f t="shared" si="19"/>
        <v>0</v>
      </c>
      <c r="H35" s="96">
        <f>+'Balance General'!E35-'Balance General'!D35</f>
        <v>0</v>
      </c>
      <c r="I35" s="95">
        <f t="shared" si="20"/>
        <v>0</v>
      </c>
      <c r="J35" s="95">
        <f t="shared" si="21"/>
        <v>0</v>
      </c>
      <c r="K35" s="96">
        <f>+'Balance General'!F35-'Balance General'!E35</f>
        <v>0</v>
      </c>
      <c r="L35" s="95">
        <f t="shared" si="22"/>
        <v>0</v>
      </c>
      <c r="M35" s="95">
        <f t="shared" si="23"/>
        <v>0</v>
      </c>
      <c r="N35" s="96">
        <f>+'Balance General'!G35-'Balance General'!F35</f>
        <v>0</v>
      </c>
      <c r="O35" s="95">
        <f t="shared" si="24"/>
        <v>0</v>
      </c>
      <c r="P35" s="95">
        <f t="shared" si="25"/>
        <v>0</v>
      </c>
      <c r="Q35" s="96">
        <f>+'Balance General'!H35-'Balance General'!G35</f>
        <v>0</v>
      </c>
      <c r="R35" s="95">
        <f t="shared" si="26"/>
        <v>0</v>
      </c>
      <c r="S35" s="95">
        <f t="shared" si="27"/>
        <v>0</v>
      </c>
      <c r="T35" s="96">
        <f>+'Balance General'!I35-'Balance General'!H35</f>
        <v>0</v>
      </c>
      <c r="U35" s="95">
        <f t="shared" si="28"/>
        <v>0</v>
      </c>
      <c r="V35" s="95">
        <f t="shared" si="29"/>
        <v>0</v>
      </c>
      <c r="W35" s="96">
        <f>+'Balance General'!J35-'Balance General'!I35</f>
        <v>0</v>
      </c>
      <c r="X35" s="95">
        <f t="shared" si="30"/>
        <v>0</v>
      </c>
      <c r="Y35" s="95">
        <f t="shared" si="31"/>
        <v>0</v>
      </c>
    </row>
    <row r="36" spans="1:25">
      <c r="A36" s="47" t="s">
        <v>286</v>
      </c>
      <c r="B36" s="104">
        <f>+'Balance General'!C36-'Balance General'!B36</f>
        <v>-21771.589999999997</v>
      </c>
      <c r="C36" s="95">
        <f t="shared" si="16"/>
        <v>0</v>
      </c>
      <c r="D36" s="95">
        <f t="shared" si="17"/>
        <v>21771.589999999997</v>
      </c>
      <c r="E36" s="96">
        <f>+'Balance General'!D36-'Balance General'!C36</f>
        <v>47295.61</v>
      </c>
      <c r="F36" s="95">
        <f t="shared" si="18"/>
        <v>47295.61</v>
      </c>
      <c r="G36" s="95">
        <f t="shared" si="19"/>
        <v>0</v>
      </c>
      <c r="H36" s="96">
        <f>+'Balance General'!E36-'Balance General'!D36</f>
        <v>6365.1499999999942</v>
      </c>
      <c r="I36" s="95">
        <f t="shared" si="20"/>
        <v>6365.1499999999942</v>
      </c>
      <c r="J36" s="95">
        <f t="shared" si="21"/>
        <v>0</v>
      </c>
      <c r="K36" s="96">
        <f>+'Balance General'!F36-'Balance General'!E36</f>
        <v>78663.780000000013</v>
      </c>
      <c r="L36" s="95">
        <f t="shared" si="22"/>
        <v>78663.780000000013</v>
      </c>
      <c r="M36" s="95">
        <f t="shared" si="23"/>
        <v>0</v>
      </c>
      <c r="N36" s="96">
        <f>+'Balance General'!G36-'Balance General'!F36</f>
        <v>-34226.400000000009</v>
      </c>
      <c r="O36" s="95">
        <f t="shared" si="24"/>
        <v>0</v>
      </c>
      <c r="P36" s="95">
        <f t="shared" si="25"/>
        <v>34226.400000000009</v>
      </c>
      <c r="Q36" s="96">
        <f>+'Balance General'!H36-'Balance General'!G36</f>
        <v>38997.400000000009</v>
      </c>
      <c r="R36" s="95">
        <f t="shared" si="26"/>
        <v>38997.400000000009</v>
      </c>
      <c r="S36" s="95">
        <f t="shared" si="27"/>
        <v>0</v>
      </c>
      <c r="T36" s="96">
        <f>+'Balance General'!I36-'Balance General'!H36</f>
        <v>56527.639999999985</v>
      </c>
      <c r="U36" s="95">
        <f t="shared" si="28"/>
        <v>56527.639999999985</v>
      </c>
      <c r="V36" s="95">
        <f t="shared" si="29"/>
        <v>0</v>
      </c>
      <c r="W36" s="96">
        <f>+'Balance General'!J36-'Balance General'!I36</f>
        <v>-83624.599999999991</v>
      </c>
      <c r="X36" s="95">
        <f t="shared" si="30"/>
        <v>0</v>
      </c>
      <c r="Y36" s="95">
        <f t="shared" si="31"/>
        <v>83624.599999999991</v>
      </c>
    </row>
    <row r="37" spans="1:25">
      <c r="A37" s="47" t="s">
        <v>22</v>
      </c>
      <c r="B37" s="104">
        <f>+'Balance General'!C37-'Balance General'!B37</f>
        <v>0</v>
      </c>
      <c r="C37" s="95">
        <f t="shared" si="16"/>
        <v>0</v>
      </c>
      <c r="D37" s="95">
        <f t="shared" si="17"/>
        <v>0</v>
      </c>
      <c r="E37" s="96">
        <f>+'Balance General'!D37-'Balance General'!C37</f>
        <v>0</v>
      </c>
      <c r="F37" s="95">
        <f t="shared" si="18"/>
        <v>0</v>
      </c>
      <c r="G37" s="95">
        <f t="shared" si="19"/>
        <v>0</v>
      </c>
      <c r="H37" s="96">
        <f>+'Balance General'!E37-'Balance General'!D37</f>
        <v>0</v>
      </c>
      <c r="I37" s="95">
        <f t="shared" si="20"/>
        <v>0</v>
      </c>
      <c r="J37" s="95">
        <f t="shared" si="21"/>
        <v>0</v>
      </c>
      <c r="K37" s="96">
        <f>+'Balance General'!F37-'Balance General'!E37</f>
        <v>0</v>
      </c>
      <c r="L37" s="95">
        <f t="shared" si="22"/>
        <v>0</v>
      </c>
      <c r="M37" s="95">
        <f t="shared" si="23"/>
        <v>0</v>
      </c>
      <c r="N37" s="96">
        <f>+'Balance General'!G37-'Balance General'!F37</f>
        <v>0</v>
      </c>
      <c r="O37" s="95">
        <f t="shared" si="24"/>
        <v>0</v>
      </c>
      <c r="P37" s="95">
        <f t="shared" si="25"/>
        <v>0</v>
      </c>
      <c r="Q37" s="96">
        <f>+'Balance General'!H37-'Balance General'!G37</f>
        <v>0</v>
      </c>
      <c r="R37" s="95">
        <f t="shared" si="26"/>
        <v>0</v>
      </c>
      <c r="S37" s="95">
        <f t="shared" si="27"/>
        <v>0</v>
      </c>
      <c r="T37" s="96">
        <f>+'Balance General'!I37-'Balance General'!H37</f>
        <v>0</v>
      </c>
      <c r="U37" s="95">
        <f t="shared" si="28"/>
        <v>0</v>
      </c>
      <c r="V37" s="95">
        <f t="shared" si="29"/>
        <v>0</v>
      </c>
      <c r="W37" s="96">
        <f>+'Balance General'!J37-'Balance General'!I37</f>
        <v>0</v>
      </c>
      <c r="X37" s="95">
        <f t="shared" si="30"/>
        <v>0</v>
      </c>
      <c r="Y37" s="95">
        <f t="shared" si="31"/>
        <v>0</v>
      </c>
    </row>
    <row r="38" spans="1:25">
      <c r="A38" s="47" t="s">
        <v>23</v>
      </c>
      <c r="B38" s="104">
        <f>+'Balance General'!C38-'Balance General'!B38</f>
        <v>0</v>
      </c>
      <c r="C38" s="95">
        <f t="shared" si="16"/>
        <v>0</v>
      </c>
      <c r="D38" s="95">
        <f t="shared" si="17"/>
        <v>0</v>
      </c>
      <c r="E38" s="96">
        <f>+'Balance General'!D38-'Balance General'!C38</f>
        <v>0</v>
      </c>
      <c r="F38" s="95">
        <f t="shared" si="18"/>
        <v>0</v>
      </c>
      <c r="G38" s="95">
        <f t="shared" si="19"/>
        <v>0</v>
      </c>
      <c r="H38" s="96">
        <f>+'Balance General'!E38-'Balance General'!D38</f>
        <v>0</v>
      </c>
      <c r="I38" s="95">
        <f t="shared" si="20"/>
        <v>0</v>
      </c>
      <c r="J38" s="95">
        <f t="shared" si="21"/>
        <v>0</v>
      </c>
      <c r="K38" s="96">
        <f>+'Balance General'!F38-'Balance General'!E38</f>
        <v>0</v>
      </c>
      <c r="L38" s="95">
        <f t="shared" si="22"/>
        <v>0</v>
      </c>
      <c r="M38" s="95">
        <f t="shared" si="23"/>
        <v>0</v>
      </c>
      <c r="N38" s="96">
        <f>+'Balance General'!G38-'Balance General'!F38</f>
        <v>0</v>
      </c>
      <c r="O38" s="95">
        <f t="shared" si="24"/>
        <v>0</v>
      </c>
      <c r="P38" s="95">
        <f t="shared" si="25"/>
        <v>0</v>
      </c>
      <c r="Q38" s="96">
        <f>+'Balance General'!H38-'Balance General'!G38</f>
        <v>0</v>
      </c>
      <c r="R38" s="95">
        <f t="shared" si="26"/>
        <v>0</v>
      </c>
      <c r="S38" s="95">
        <f t="shared" si="27"/>
        <v>0</v>
      </c>
      <c r="T38" s="96">
        <f>+'Balance General'!I38-'Balance General'!H38</f>
        <v>9827.81</v>
      </c>
      <c r="U38" s="95">
        <f t="shared" si="28"/>
        <v>9827.81</v>
      </c>
      <c r="V38" s="95">
        <f t="shared" si="29"/>
        <v>0</v>
      </c>
      <c r="W38" s="96">
        <f>+'Balance General'!J38-'Balance General'!I38</f>
        <v>-5044.3099999999995</v>
      </c>
      <c r="X38" s="95">
        <f t="shared" si="30"/>
        <v>0</v>
      </c>
      <c r="Y38" s="95">
        <f t="shared" si="31"/>
        <v>5044.3099999999995</v>
      </c>
    </row>
    <row r="39" spans="1:25">
      <c r="A39" s="47" t="s">
        <v>287</v>
      </c>
      <c r="B39" s="104">
        <f>+'Balance General'!C39-'Balance General'!B39</f>
        <v>0</v>
      </c>
      <c r="C39" s="95">
        <f t="shared" si="16"/>
        <v>0</v>
      </c>
      <c r="D39" s="95">
        <f t="shared" si="17"/>
        <v>0</v>
      </c>
      <c r="E39" s="96">
        <f>+'Balance General'!D39-'Balance General'!C39</f>
        <v>0</v>
      </c>
      <c r="F39" s="95">
        <f t="shared" si="18"/>
        <v>0</v>
      </c>
      <c r="G39" s="95">
        <f t="shared" si="19"/>
        <v>0</v>
      </c>
      <c r="H39" s="96">
        <f>+'Balance General'!E39-'Balance General'!D39</f>
        <v>0</v>
      </c>
      <c r="I39" s="95">
        <f t="shared" si="20"/>
        <v>0</v>
      </c>
      <c r="J39" s="95">
        <f t="shared" si="21"/>
        <v>0</v>
      </c>
      <c r="K39" s="96">
        <f>+'Balance General'!F39-'Balance General'!E39</f>
        <v>0</v>
      </c>
      <c r="L39" s="95">
        <f t="shared" si="22"/>
        <v>0</v>
      </c>
      <c r="M39" s="95">
        <f t="shared" si="23"/>
        <v>0</v>
      </c>
      <c r="N39" s="96">
        <f>+'Balance General'!G39-'Balance General'!F39</f>
        <v>0</v>
      </c>
      <c r="O39" s="95">
        <f t="shared" si="24"/>
        <v>0</v>
      </c>
      <c r="P39" s="95">
        <f t="shared" si="25"/>
        <v>0</v>
      </c>
      <c r="Q39" s="96">
        <f>+'Balance General'!H39-'Balance General'!G39</f>
        <v>0</v>
      </c>
      <c r="R39" s="95">
        <f t="shared" si="26"/>
        <v>0</v>
      </c>
      <c r="S39" s="95">
        <f t="shared" si="27"/>
        <v>0</v>
      </c>
      <c r="T39" s="96">
        <f>+'Balance General'!I39-'Balance General'!H39</f>
        <v>0</v>
      </c>
      <c r="U39" s="95">
        <f t="shared" si="28"/>
        <v>0</v>
      </c>
      <c r="V39" s="95">
        <f t="shared" si="29"/>
        <v>0</v>
      </c>
      <c r="W39" s="96">
        <f>+'Balance General'!J39-'Balance General'!I39</f>
        <v>0</v>
      </c>
      <c r="X39" s="95">
        <f t="shared" si="30"/>
        <v>0</v>
      </c>
      <c r="Y39" s="95">
        <f t="shared" si="31"/>
        <v>0</v>
      </c>
    </row>
    <row r="40" spans="1:25">
      <c r="A40" s="47" t="s">
        <v>288</v>
      </c>
      <c r="B40" s="104">
        <f>+'Balance General'!C40-'Balance General'!B40</f>
        <v>-532.3900000000001</v>
      </c>
      <c r="C40" s="95">
        <f t="shared" si="16"/>
        <v>0</v>
      </c>
      <c r="D40" s="95">
        <f t="shared" si="17"/>
        <v>532.3900000000001</v>
      </c>
      <c r="E40" s="96">
        <f>+'Balance General'!D40-'Balance General'!C40</f>
        <v>-391.86000000000013</v>
      </c>
      <c r="F40" s="95">
        <f t="shared" si="18"/>
        <v>0</v>
      </c>
      <c r="G40" s="95">
        <f t="shared" si="19"/>
        <v>391.86000000000013</v>
      </c>
      <c r="H40" s="96">
        <f>+'Balance General'!E40-'Balance General'!D40</f>
        <v>135.45000000000005</v>
      </c>
      <c r="I40" s="95">
        <f t="shared" si="20"/>
        <v>135.45000000000005</v>
      </c>
      <c r="J40" s="95">
        <f t="shared" si="21"/>
        <v>0</v>
      </c>
      <c r="K40" s="96">
        <f>+'Balance General'!F40-'Balance General'!E40</f>
        <v>93.220000000000027</v>
      </c>
      <c r="L40" s="95">
        <f t="shared" si="22"/>
        <v>93.220000000000027</v>
      </c>
      <c r="M40" s="95">
        <f t="shared" si="23"/>
        <v>0</v>
      </c>
      <c r="N40" s="96">
        <f>+'Balance General'!G40-'Balance General'!F40</f>
        <v>-471.72</v>
      </c>
      <c r="O40" s="95">
        <f t="shared" si="24"/>
        <v>0</v>
      </c>
      <c r="P40" s="95">
        <f t="shared" si="25"/>
        <v>471.72</v>
      </c>
      <c r="Q40" s="96">
        <f>+'Balance General'!H40-'Balance General'!G40</f>
        <v>1585.04</v>
      </c>
      <c r="R40" s="95">
        <f t="shared" si="26"/>
        <v>1585.04</v>
      </c>
      <c r="S40" s="95">
        <f t="shared" si="27"/>
        <v>0</v>
      </c>
      <c r="T40" s="96">
        <f>+'Balance General'!I40-'Balance General'!H40</f>
        <v>-2862.33</v>
      </c>
      <c r="U40" s="95">
        <f t="shared" si="28"/>
        <v>0</v>
      </c>
      <c r="V40" s="95">
        <f t="shared" si="29"/>
        <v>2862.33</v>
      </c>
      <c r="W40" s="96">
        <f>+'Balance General'!J40-'Balance General'!I40</f>
        <v>0</v>
      </c>
      <c r="X40" s="95">
        <f t="shared" si="30"/>
        <v>0</v>
      </c>
      <c r="Y40" s="95">
        <f t="shared" si="31"/>
        <v>0</v>
      </c>
    </row>
    <row r="41" spans="1:25">
      <c r="A41" s="47" t="s">
        <v>289</v>
      </c>
      <c r="B41" s="104">
        <f>+'Balance General'!C41-'Balance General'!B41</f>
        <v>0</v>
      </c>
      <c r="C41" s="95">
        <f t="shared" si="16"/>
        <v>0</v>
      </c>
      <c r="D41" s="95">
        <f t="shared" si="17"/>
        <v>0</v>
      </c>
      <c r="E41" s="96">
        <f>+'Balance General'!D41-'Balance General'!C41</f>
        <v>0</v>
      </c>
      <c r="F41" s="95">
        <f t="shared" si="18"/>
        <v>0</v>
      </c>
      <c r="G41" s="95">
        <f t="shared" si="19"/>
        <v>0</v>
      </c>
      <c r="H41" s="96">
        <f>+'Balance General'!E41-'Balance General'!D41</f>
        <v>0</v>
      </c>
      <c r="I41" s="95">
        <f t="shared" si="20"/>
        <v>0</v>
      </c>
      <c r="J41" s="95">
        <f t="shared" si="21"/>
        <v>0</v>
      </c>
      <c r="K41" s="96">
        <f>+'Balance General'!F41-'Balance General'!E41</f>
        <v>0</v>
      </c>
      <c r="L41" s="95">
        <f t="shared" si="22"/>
        <v>0</v>
      </c>
      <c r="M41" s="95">
        <f t="shared" si="23"/>
        <v>0</v>
      </c>
      <c r="N41" s="96">
        <f>+'Balance General'!G41-'Balance General'!F41</f>
        <v>0</v>
      </c>
      <c r="O41" s="95">
        <f t="shared" si="24"/>
        <v>0</v>
      </c>
      <c r="P41" s="95">
        <f t="shared" si="25"/>
        <v>0</v>
      </c>
      <c r="Q41" s="96">
        <f>+'Balance General'!H41-'Balance General'!G41</f>
        <v>0</v>
      </c>
      <c r="R41" s="95">
        <f t="shared" si="26"/>
        <v>0</v>
      </c>
      <c r="S41" s="95">
        <f t="shared" si="27"/>
        <v>0</v>
      </c>
      <c r="T41" s="96">
        <f>+'Balance General'!I41-'Balance General'!H41</f>
        <v>5995.91</v>
      </c>
      <c r="U41" s="95">
        <f t="shared" si="28"/>
        <v>5995.91</v>
      </c>
      <c r="V41" s="95">
        <f t="shared" si="29"/>
        <v>0</v>
      </c>
      <c r="W41" s="96">
        <f>+'Balance General'!J41-'Balance General'!I41</f>
        <v>-4141.24</v>
      </c>
      <c r="X41" s="95">
        <f t="shared" si="30"/>
        <v>0</v>
      </c>
      <c r="Y41" s="95">
        <f t="shared" si="31"/>
        <v>4141.24</v>
      </c>
    </row>
    <row r="42" spans="1:25">
      <c r="A42" s="47" t="s">
        <v>24</v>
      </c>
      <c r="B42" s="104">
        <f>+'Balance General'!C42-'Balance General'!B42</f>
        <v>79195.06</v>
      </c>
      <c r="C42" s="95">
        <f t="shared" si="16"/>
        <v>79195.06</v>
      </c>
      <c r="D42" s="95">
        <f t="shared" si="17"/>
        <v>0</v>
      </c>
      <c r="E42" s="96">
        <f>+'Balance General'!D42-'Balance General'!C42</f>
        <v>43795.380000000005</v>
      </c>
      <c r="F42" s="95">
        <f t="shared" si="18"/>
        <v>43795.380000000005</v>
      </c>
      <c r="G42" s="95">
        <f t="shared" si="19"/>
        <v>0</v>
      </c>
      <c r="H42" s="96">
        <f>+'Balance General'!E42-'Balance General'!D42</f>
        <v>-48662.640000000014</v>
      </c>
      <c r="I42" s="95">
        <f t="shared" si="20"/>
        <v>0</v>
      </c>
      <c r="J42" s="95">
        <f t="shared" si="21"/>
        <v>48662.640000000014</v>
      </c>
      <c r="K42" s="96">
        <f>+'Balance General'!F42-'Balance General'!E42</f>
        <v>-42436.51999999999</v>
      </c>
      <c r="L42" s="95">
        <f t="shared" si="22"/>
        <v>0</v>
      </c>
      <c r="M42" s="95">
        <f t="shared" si="23"/>
        <v>42436.51999999999</v>
      </c>
      <c r="N42" s="96">
        <f>+'Balance General'!G42-'Balance General'!F42</f>
        <v>-36381.590000000011</v>
      </c>
      <c r="O42" s="95">
        <f t="shared" si="24"/>
        <v>0</v>
      </c>
      <c r="P42" s="95">
        <f t="shared" si="25"/>
        <v>36381.590000000011</v>
      </c>
      <c r="Q42" s="96">
        <f>+'Balance General'!H42-'Balance General'!G42</f>
        <v>-7007.429999999993</v>
      </c>
      <c r="R42" s="95">
        <f t="shared" si="26"/>
        <v>0</v>
      </c>
      <c r="S42" s="95">
        <f t="shared" si="27"/>
        <v>7007.429999999993</v>
      </c>
      <c r="T42" s="96">
        <f>+'Balance General'!I42-'Balance General'!H42</f>
        <v>-12613.279999999999</v>
      </c>
      <c r="U42" s="95">
        <f t="shared" si="28"/>
        <v>0</v>
      </c>
      <c r="V42" s="95">
        <f t="shared" si="29"/>
        <v>12613.279999999999</v>
      </c>
      <c r="W42" s="96">
        <f>+'Balance General'!J42-'Balance General'!I42</f>
        <v>35699.300000000003</v>
      </c>
      <c r="X42" s="95">
        <f t="shared" si="30"/>
        <v>35699.300000000003</v>
      </c>
      <c r="Y42" s="95">
        <f t="shared" si="31"/>
        <v>0</v>
      </c>
    </row>
    <row r="43" spans="1:25">
      <c r="A43" s="47" t="s">
        <v>25</v>
      </c>
      <c r="B43" s="104">
        <f>+'Balance General'!C43-'Balance General'!B43</f>
        <v>2179.8000000000002</v>
      </c>
      <c r="C43" s="95">
        <f t="shared" si="16"/>
        <v>2179.8000000000002</v>
      </c>
      <c r="D43" s="95">
        <f t="shared" si="17"/>
        <v>0</v>
      </c>
      <c r="E43" s="96">
        <f>+'Balance General'!D43-'Balance General'!C43</f>
        <v>-480.13000000000011</v>
      </c>
      <c r="F43" s="95">
        <f t="shared" si="18"/>
        <v>0</v>
      </c>
      <c r="G43" s="95">
        <f t="shared" si="19"/>
        <v>480.13000000000011</v>
      </c>
      <c r="H43" s="96">
        <f>+'Balance General'!E43-'Balance General'!D43</f>
        <v>587.73</v>
      </c>
      <c r="I43" s="95">
        <f t="shared" si="20"/>
        <v>587.73</v>
      </c>
      <c r="J43" s="95">
        <f t="shared" si="21"/>
        <v>0</v>
      </c>
      <c r="K43" s="96">
        <f>+'Balance General'!F43-'Balance General'!E43</f>
        <v>-1288.27</v>
      </c>
      <c r="L43" s="95">
        <f t="shared" si="22"/>
        <v>0</v>
      </c>
      <c r="M43" s="95">
        <f t="shared" si="23"/>
        <v>1288.27</v>
      </c>
      <c r="N43" s="96">
        <f>+'Balance General'!G43-'Balance General'!F43</f>
        <v>2586.94</v>
      </c>
      <c r="O43" s="95">
        <f t="shared" si="24"/>
        <v>2586.94</v>
      </c>
      <c r="P43" s="95">
        <f t="shared" si="25"/>
        <v>0</v>
      </c>
      <c r="Q43" s="96">
        <f>+'Balance General'!H43-'Balance General'!G43</f>
        <v>-1822.15</v>
      </c>
      <c r="R43" s="95">
        <f t="shared" si="26"/>
        <v>0</v>
      </c>
      <c r="S43" s="95">
        <f t="shared" si="27"/>
        <v>1822.15</v>
      </c>
      <c r="T43" s="96">
        <f>+'Balance General'!I43-'Balance General'!H43</f>
        <v>3008.21</v>
      </c>
      <c r="U43" s="95">
        <f t="shared" si="28"/>
        <v>3008.21</v>
      </c>
      <c r="V43" s="95">
        <f t="shared" si="29"/>
        <v>0</v>
      </c>
      <c r="W43" s="96">
        <f>+'Balance General'!J43-'Balance General'!I43</f>
        <v>-795.02999999999975</v>
      </c>
      <c r="X43" s="95">
        <f t="shared" si="30"/>
        <v>0</v>
      </c>
      <c r="Y43" s="95">
        <f t="shared" si="31"/>
        <v>795.02999999999975</v>
      </c>
    </row>
    <row r="44" spans="1:25">
      <c r="A44" s="49" t="s">
        <v>26</v>
      </c>
      <c r="B44" s="104">
        <f>+'Balance General'!C44-'Balance General'!B44</f>
        <v>-1486.58</v>
      </c>
      <c r="C44" s="95">
        <f t="shared" si="16"/>
        <v>0</v>
      </c>
      <c r="D44" s="95">
        <f t="shared" si="17"/>
        <v>1486.58</v>
      </c>
      <c r="E44" s="96">
        <f>+'Balance General'!D44-'Balance General'!C44</f>
        <v>726.6899999999996</v>
      </c>
      <c r="F44" s="95">
        <f t="shared" si="18"/>
        <v>726.6899999999996</v>
      </c>
      <c r="G44" s="95">
        <f t="shared" si="19"/>
        <v>0</v>
      </c>
      <c r="H44" s="96">
        <f>+'Balance General'!E44-'Balance General'!D44</f>
        <v>335.32999999999993</v>
      </c>
      <c r="I44" s="95">
        <f t="shared" si="20"/>
        <v>335.32999999999993</v>
      </c>
      <c r="J44" s="95">
        <f t="shared" si="21"/>
        <v>0</v>
      </c>
      <c r="K44" s="96">
        <f>+'Balance General'!F44-'Balance General'!E44</f>
        <v>-265.38999999999942</v>
      </c>
      <c r="L44" s="95">
        <f t="shared" si="22"/>
        <v>0</v>
      </c>
      <c r="M44" s="95">
        <f t="shared" si="23"/>
        <v>265.38999999999942</v>
      </c>
      <c r="N44" s="96">
        <f>+'Balance General'!G44-'Balance General'!F44</f>
        <v>-384.64000000000033</v>
      </c>
      <c r="O44" s="95">
        <f t="shared" si="24"/>
        <v>0</v>
      </c>
      <c r="P44" s="95">
        <f t="shared" si="25"/>
        <v>384.64000000000033</v>
      </c>
      <c r="Q44" s="96">
        <f>+'Balance General'!H44-'Balance General'!G44</f>
        <v>-634.47000000000025</v>
      </c>
      <c r="R44" s="95">
        <f t="shared" si="26"/>
        <v>0</v>
      </c>
      <c r="S44" s="95">
        <f t="shared" si="27"/>
        <v>634.47000000000025</v>
      </c>
      <c r="T44" s="96">
        <f>+'Balance General'!I44-'Balance General'!H44</f>
        <v>577.69000000000051</v>
      </c>
      <c r="U44" s="95">
        <f t="shared" si="28"/>
        <v>577.69000000000051</v>
      </c>
      <c r="V44" s="95">
        <f t="shared" si="29"/>
        <v>0</v>
      </c>
      <c r="W44" s="96">
        <f>+'Balance General'!J44-'Balance General'!I44</f>
        <v>513.4399999999996</v>
      </c>
      <c r="X44" s="95">
        <f t="shared" si="30"/>
        <v>513.4399999999996</v>
      </c>
      <c r="Y44" s="95">
        <f t="shared" si="31"/>
        <v>0</v>
      </c>
    </row>
    <row r="45" spans="1:25" s="36" customFormat="1">
      <c r="A45" s="50" t="s">
        <v>27</v>
      </c>
      <c r="B45" s="118"/>
      <c r="C45" s="118">
        <f t="shared" si="16"/>
        <v>0</v>
      </c>
      <c r="D45" s="118">
        <f t="shared" si="17"/>
        <v>0</v>
      </c>
      <c r="E45" s="118"/>
      <c r="F45" s="118">
        <f t="shared" si="18"/>
        <v>0</v>
      </c>
      <c r="G45" s="118">
        <f t="shared" si="19"/>
        <v>0</v>
      </c>
      <c r="H45" s="118"/>
      <c r="I45" s="118">
        <f t="shared" si="20"/>
        <v>0</v>
      </c>
      <c r="J45" s="118">
        <f t="shared" si="21"/>
        <v>0</v>
      </c>
      <c r="K45" s="118"/>
      <c r="L45" s="118">
        <f t="shared" si="22"/>
        <v>0</v>
      </c>
      <c r="M45" s="118">
        <f t="shared" si="23"/>
        <v>0</v>
      </c>
      <c r="N45" s="118"/>
      <c r="O45" s="118">
        <f t="shared" si="24"/>
        <v>0</v>
      </c>
      <c r="P45" s="118">
        <f t="shared" si="25"/>
        <v>0</v>
      </c>
      <c r="Q45" s="118"/>
      <c r="R45" s="118">
        <f t="shared" si="26"/>
        <v>0</v>
      </c>
      <c r="S45" s="118">
        <f t="shared" si="27"/>
        <v>0</v>
      </c>
      <c r="T45" s="118"/>
      <c r="U45" s="118">
        <f t="shared" si="28"/>
        <v>0</v>
      </c>
      <c r="V45" s="118">
        <f t="shared" si="29"/>
        <v>0</v>
      </c>
      <c r="W45" s="118"/>
      <c r="X45" s="118">
        <f t="shared" si="30"/>
        <v>0</v>
      </c>
      <c r="Y45" s="118">
        <f t="shared" si="31"/>
        <v>0</v>
      </c>
    </row>
    <row r="46" spans="1:25">
      <c r="A46" s="47" t="s">
        <v>19</v>
      </c>
      <c r="B46" s="104">
        <f>+'Balance General'!C46-'Balance General'!B46</f>
        <v>0</v>
      </c>
      <c r="C46" s="95">
        <f t="shared" si="16"/>
        <v>0</v>
      </c>
      <c r="D46" s="95">
        <f t="shared" si="17"/>
        <v>0</v>
      </c>
      <c r="E46" s="96">
        <f>+'Balance General'!D46-'Balance General'!C46</f>
        <v>0</v>
      </c>
      <c r="F46" s="95">
        <f t="shared" si="18"/>
        <v>0</v>
      </c>
      <c r="G46" s="95">
        <f t="shared" si="19"/>
        <v>0</v>
      </c>
      <c r="H46" s="96">
        <f>+'Balance General'!E46-'Balance General'!D46</f>
        <v>0</v>
      </c>
      <c r="I46" s="95">
        <f t="shared" si="20"/>
        <v>0</v>
      </c>
      <c r="J46" s="95">
        <f t="shared" si="21"/>
        <v>0</v>
      </c>
      <c r="K46" s="96">
        <f>+'Balance General'!F46-'Balance General'!E46</f>
        <v>0</v>
      </c>
      <c r="L46" s="95">
        <f t="shared" si="22"/>
        <v>0</v>
      </c>
      <c r="M46" s="95">
        <f t="shared" si="23"/>
        <v>0</v>
      </c>
      <c r="N46" s="96">
        <f>+'Balance General'!G46-'Balance General'!F46</f>
        <v>0</v>
      </c>
      <c r="O46" s="95">
        <f t="shared" si="24"/>
        <v>0</v>
      </c>
      <c r="P46" s="95">
        <f t="shared" si="25"/>
        <v>0</v>
      </c>
      <c r="Q46" s="96">
        <f>+'Balance General'!H46-'Balance General'!G46</f>
        <v>0</v>
      </c>
      <c r="R46" s="95">
        <f t="shared" si="26"/>
        <v>0</v>
      </c>
      <c r="S46" s="95">
        <f t="shared" si="27"/>
        <v>0</v>
      </c>
      <c r="T46" s="96">
        <f>+'Balance General'!I46-'Balance General'!H46</f>
        <v>0</v>
      </c>
      <c r="U46" s="95">
        <f t="shared" si="28"/>
        <v>0</v>
      </c>
      <c r="V46" s="95">
        <f t="shared" si="29"/>
        <v>0</v>
      </c>
      <c r="W46" s="96">
        <f>+'Balance General'!J46-'Balance General'!I46</f>
        <v>0</v>
      </c>
      <c r="X46" s="95">
        <f t="shared" si="30"/>
        <v>0</v>
      </c>
      <c r="Y46" s="95">
        <f t="shared" si="31"/>
        <v>0</v>
      </c>
    </row>
    <row r="47" spans="1:25">
      <c r="A47" s="47" t="s">
        <v>20</v>
      </c>
      <c r="B47" s="104">
        <f>+'Balance General'!C47-'Balance General'!B47</f>
        <v>0</v>
      </c>
      <c r="C47" s="95">
        <f t="shared" si="16"/>
        <v>0</v>
      </c>
      <c r="D47" s="95">
        <f t="shared" si="17"/>
        <v>0</v>
      </c>
      <c r="E47" s="96">
        <f>+'Balance General'!D47-'Balance General'!C47</f>
        <v>0</v>
      </c>
      <c r="F47" s="95">
        <f t="shared" si="18"/>
        <v>0</v>
      </c>
      <c r="G47" s="95">
        <f t="shared" si="19"/>
        <v>0</v>
      </c>
      <c r="H47" s="96">
        <f>+'Balance General'!E47-'Balance General'!D47</f>
        <v>0</v>
      </c>
      <c r="I47" s="95">
        <f t="shared" si="20"/>
        <v>0</v>
      </c>
      <c r="J47" s="95">
        <f t="shared" si="21"/>
        <v>0</v>
      </c>
      <c r="K47" s="96">
        <f>+'Balance General'!F47-'Balance General'!E47</f>
        <v>0</v>
      </c>
      <c r="L47" s="95">
        <f t="shared" si="22"/>
        <v>0</v>
      </c>
      <c r="M47" s="95">
        <f t="shared" si="23"/>
        <v>0</v>
      </c>
      <c r="N47" s="96">
        <f>+'Balance General'!G47-'Balance General'!F47</f>
        <v>0</v>
      </c>
      <c r="O47" s="95">
        <f t="shared" si="24"/>
        <v>0</v>
      </c>
      <c r="P47" s="95">
        <f t="shared" si="25"/>
        <v>0</v>
      </c>
      <c r="Q47" s="96">
        <f>+'Balance General'!H47-'Balance General'!G47</f>
        <v>0</v>
      </c>
      <c r="R47" s="95">
        <f t="shared" si="26"/>
        <v>0</v>
      </c>
      <c r="S47" s="95">
        <f t="shared" si="27"/>
        <v>0</v>
      </c>
      <c r="T47" s="96">
        <f>+'Balance General'!I47-'Balance General'!H47</f>
        <v>0</v>
      </c>
      <c r="U47" s="95">
        <f t="shared" si="28"/>
        <v>0</v>
      </c>
      <c r="V47" s="95">
        <f t="shared" si="29"/>
        <v>0</v>
      </c>
      <c r="W47" s="96">
        <f>+'Balance General'!J47-'Balance General'!I47</f>
        <v>0</v>
      </c>
      <c r="X47" s="95">
        <f t="shared" si="30"/>
        <v>0</v>
      </c>
      <c r="Y47" s="95">
        <f t="shared" si="31"/>
        <v>0</v>
      </c>
    </row>
    <row r="48" spans="1:25">
      <c r="A48" s="47" t="s">
        <v>21</v>
      </c>
      <c r="B48" s="104">
        <f>+'Balance General'!C48-'Balance General'!B48</f>
        <v>4283.18</v>
      </c>
      <c r="C48" s="95">
        <f t="shared" si="16"/>
        <v>4283.18</v>
      </c>
      <c r="D48" s="95">
        <f t="shared" si="17"/>
        <v>0</v>
      </c>
      <c r="E48" s="96">
        <f>+'Balance General'!D48-'Balance General'!C48</f>
        <v>157982.54</v>
      </c>
      <c r="F48" s="95">
        <f t="shared" si="18"/>
        <v>157982.54</v>
      </c>
      <c r="G48" s="95">
        <f t="shared" si="19"/>
        <v>0</v>
      </c>
      <c r="H48" s="96">
        <f>+'Balance General'!E48-'Balance General'!D48</f>
        <v>-11004.290000000008</v>
      </c>
      <c r="I48" s="95">
        <f t="shared" si="20"/>
        <v>0</v>
      </c>
      <c r="J48" s="95">
        <f t="shared" si="21"/>
        <v>11004.290000000008</v>
      </c>
      <c r="K48" s="96">
        <f>+'Balance General'!F48-'Balance General'!E48</f>
        <v>25053.97</v>
      </c>
      <c r="L48" s="95">
        <f t="shared" si="22"/>
        <v>25053.97</v>
      </c>
      <c r="M48" s="95">
        <f t="shared" si="23"/>
        <v>0</v>
      </c>
      <c r="N48" s="96">
        <f>+'Balance General'!G48-'Balance General'!F48</f>
        <v>-22063.089999999997</v>
      </c>
      <c r="O48" s="95">
        <f t="shared" si="24"/>
        <v>0</v>
      </c>
      <c r="P48" s="95">
        <f t="shared" si="25"/>
        <v>22063.089999999997</v>
      </c>
      <c r="Q48" s="96">
        <f>+'Balance General'!H48-'Balance General'!G48</f>
        <v>-31814.739999999991</v>
      </c>
      <c r="R48" s="95">
        <f t="shared" si="26"/>
        <v>0</v>
      </c>
      <c r="S48" s="95">
        <f t="shared" si="27"/>
        <v>31814.739999999991</v>
      </c>
      <c r="T48" s="96">
        <f>+'Balance General'!I48-'Balance General'!H48</f>
        <v>-20361.870000000024</v>
      </c>
      <c r="U48" s="95">
        <f t="shared" si="28"/>
        <v>0</v>
      </c>
      <c r="V48" s="95">
        <f t="shared" si="29"/>
        <v>20361.870000000024</v>
      </c>
      <c r="W48" s="96">
        <f>+'Balance General'!J48-'Balance General'!I48</f>
        <v>-12065.189999999988</v>
      </c>
      <c r="X48" s="95">
        <f t="shared" si="30"/>
        <v>0</v>
      </c>
      <c r="Y48" s="95">
        <f t="shared" si="31"/>
        <v>12065.189999999988</v>
      </c>
    </row>
    <row r="49" spans="1:25">
      <c r="A49" s="47" t="s">
        <v>24</v>
      </c>
      <c r="B49" s="104">
        <f>+'Balance General'!C49-'Balance General'!B49</f>
        <v>13811.820000000007</v>
      </c>
      <c r="C49" s="95">
        <f t="shared" si="16"/>
        <v>13811.820000000007</v>
      </c>
      <c r="D49" s="95">
        <f t="shared" si="17"/>
        <v>0</v>
      </c>
      <c r="E49" s="96">
        <f>+'Balance General'!D49-'Balance General'!C49</f>
        <v>-182178.32</v>
      </c>
      <c r="F49" s="95">
        <f t="shared" si="18"/>
        <v>0</v>
      </c>
      <c r="G49" s="95">
        <f t="shared" si="19"/>
        <v>182178.32</v>
      </c>
      <c r="H49" s="96">
        <f>+'Balance General'!E49-'Balance General'!D49</f>
        <v>0</v>
      </c>
      <c r="I49" s="95">
        <f t="shared" si="20"/>
        <v>0</v>
      </c>
      <c r="J49" s="95">
        <f t="shared" si="21"/>
        <v>0</v>
      </c>
      <c r="K49" s="96">
        <f>+'Balance General'!F49-'Balance General'!E49</f>
        <v>0</v>
      </c>
      <c r="L49" s="95">
        <f t="shared" si="22"/>
        <v>0</v>
      </c>
      <c r="M49" s="95">
        <f t="shared" si="23"/>
        <v>0</v>
      </c>
      <c r="N49" s="96">
        <f>+'Balance General'!G49-'Balance General'!F49</f>
        <v>0</v>
      </c>
      <c r="O49" s="95">
        <f t="shared" si="24"/>
        <v>0</v>
      </c>
      <c r="P49" s="95">
        <f t="shared" si="25"/>
        <v>0</v>
      </c>
      <c r="Q49" s="96">
        <f>+'Balance General'!H49-'Balance General'!G49</f>
        <v>0</v>
      </c>
      <c r="R49" s="95">
        <f t="shared" si="26"/>
        <v>0</v>
      </c>
      <c r="S49" s="95">
        <f t="shared" si="27"/>
        <v>0</v>
      </c>
      <c r="T49" s="96">
        <f>+'Balance General'!I49-'Balance General'!H49</f>
        <v>0</v>
      </c>
      <c r="U49" s="95">
        <f t="shared" si="28"/>
        <v>0</v>
      </c>
      <c r="V49" s="95">
        <f t="shared" si="29"/>
        <v>0</v>
      </c>
      <c r="W49" s="96">
        <f>+'Balance General'!J49-'Balance General'!I49</f>
        <v>0</v>
      </c>
      <c r="X49" s="95">
        <f t="shared" si="30"/>
        <v>0</v>
      </c>
      <c r="Y49" s="95">
        <f t="shared" si="31"/>
        <v>0</v>
      </c>
    </row>
    <row r="50" spans="1:25">
      <c r="A50" s="47" t="s">
        <v>25</v>
      </c>
      <c r="B50" s="104">
        <f>+'Balance General'!C50-'Balance General'!B50</f>
        <v>0</v>
      </c>
      <c r="C50" s="95">
        <f t="shared" si="16"/>
        <v>0</v>
      </c>
      <c r="D50" s="95">
        <f t="shared" si="17"/>
        <v>0</v>
      </c>
      <c r="E50" s="96">
        <f>+'Balance General'!D50-'Balance General'!C50</f>
        <v>0</v>
      </c>
      <c r="F50" s="95">
        <f t="shared" si="18"/>
        <v>0</v>
      </c>
      <c r="G50" s="95">
        <f t="shared" si="19"/>
        <v>0</v>
      </c>
      <c r="H50" s="96">
        <f>+'Balance General'!E50-'Balance General'!D50</f>
        <v>0</v>
      </c>
      <c r="I50" s="95">
        <f t="shared" si="20"/>
        <v>0</v>
      </c>
      <c r="J50" s="95">
        <f t="shared" si="21"/>
        <v>0</v>
      </c>
      <c r="K50" s="96">
        <f>+'Balance General'!F50-'Balance General'!E50</f>
        <v>0</v>
      </c>
      <c r="L50" s="95">
        <f t="shared" si="22"/>
        <v>0</v>
      </c>
      <c r="M50" s="95">
        <f t="shared" si="23"/>
        <v>0</v>
      </c>
      <c r="N50" s="96">
        <f>+'Balance General'!G50-'Balance General'!F50</f>
        <v>0</v>
      </c>
      <c r="O50" s="95">
        <f t="shared" si="24"/>
        <v>0</v>
      </c>
      <c r="P50" s="95">
        <f t="shared" si="25"/>
        <v>0</v>
      </c>
      <c r="Q50" s="96">
        <f>+'Balance General'!H50-'Balance General'!G50</f>
        <v>0</v>
      </c>
      <c r="R50" s="95">
        <f t="shared" si="26"/>
        <v>0</v>
      </c>
      <c r="S50" s="95">
        <f t="shared" si="27"/>
        <v>0</v>
      </c>
      <c r="T50" s="96">
        <f>+'Balance General'!I50-'Balance General'!H50</f>
        <v>0</v>
      </c>
      <c r="U50" s="95">
        <f t="shared" si="28"/>
        <v>0</v>
      </c>
      <c r="V50" s="95">
        <f t="shared" si="29"/>
        <v>0</v>
      </c>
      <c r="W50" s="96">
        <f>+'Balance General'!J50-'Balance General'!I50</f>
        <v>0</v>
      </c>
      <c r="X50" s="95">
        <f t="shared" si="30"/>
        <v>0</v>
      </c>
      <c r="Y50" s="95">
        <f t="shared" si="31"/>
        <v>0</v>
      </c>
    </row>
    <row r="51" spans="1:25">
      <c r="A51" s="47" t="s">
        <v>28</v>
      </c>
      <c r="B51" s="104">
        <f>+'Balance General'!C51-'Balance General'!B51</f>
        <v>-61838.160000000033</v>
      </c>
      <c r="C51" s="95">
        <f t="shared" si="16"/>
        <v>0</v>
      </c>
      <c r="D51" s="95">
        <f t="shared" si="17"/>
        <v>61838.160000000033</v>
      </c>
      <c r="E51" s="96">
        <f>+'Balance General'!D51-'Balance General'!C51</f>
        <v>587.17999999999302</v>
      </c>
      <c r="F51" s="95">
        <f t="shared" si="18"/>
        <v>587.17999999999302</v>
      </c>
      <c r="G51" s="95">
        <f t="shared" si="19"/>
        <v>0</v>
      </c>
      <c r="H51" s="96">
        <f>+'Balance General'!E51-'Balance General'!D51</f>
        <v>-6191.7799999999697</v>
      </c>
      <c r="I51" s="95">
        <f t="shared" si="20"/>
        <v>0</v>
      </c>
      <c r="J51" s="95">
        <f t="shared" si="21"/>
        <v>6191.7799999999697</v>
      </c>
      <c r="K51" s="96">
        <f>+'Balance General'!F51-'Balance General'!E51</f>
        <v>13345.010000000009</v>
      </c>
      <c r="L51" s="95">
        <f t="shared" si="22"/>
        <v>13345.010000000009</v>
      </c>
      <c r="M51" s="95">
        <f t="shared" si="23"/>
        <v>0</v>
      </c>
      <c r="N51" s="96">
        <f>+'Balance General'!G51-'Balance General'!F51</f>
        <v>-19421.280000000028</v>
      </c>
      <c r="O51" s="95">
        <f t="shared" si="24"/>
        <v>0</v>
      </c>
      <c r="P51" s="95">
        <f t="shared" si="25"/>
        <v>19421.280000000028</v>
      </c>
      <c r="Q51" s="96">
        <f>+'Balance General'!H51-'Balance General'!G51</f>
        <v>-7713.3399999999674</v>
      </c>
      <c r="R51" s="95">
        <f t="shared" si="26"/>
        <v>0</v>
      </c>
      <c r="S51" s="95">
        <f t="shared" si="27"/>
        <v>7713.3399999999674</v>
      </c>
      <c r="T51" s="96">
        <f>+'Balance General'!I51-'Balance General'!H51</f>
        <v>-4812.5200000000186</v>
      </c>
      <c r="U51" s="95">
        <f t="shared" si="28"/>
        <v>0</v>
      </c>
      <c r="V51" s="95">
        <f t="shared" si="29"/>
        <v>4812.5200000000186</v>
      </c>
      <c r="W51" s="96">
        <f>+'Balance General'!J51-'Balance General'!I51</f>
        <v>107958.83000000002</v>
      </c>
      <c r="X51" s="95">
        <f t="shared" si="30"/>
        <v>107958.83000000002</v>
      </c>
      <c r="Y51" s="95">
        <f t="shared" si="31"/>
        <v>0</v>
      </c>
    </row>
    <row r="52" spans="1:25">
      <c r="A52" s="47" t="s">
        <v>29</v>
      </c>
      <c r="B52" s="104">
        <f>+'Balance General'!C52-'Balance General'!B52</f>
        <v>4393.1500000000087</v>
      </c>
      <c r="C52" s="95">
        <f t="shared" si="16"/>
        <v>4393.1500000000087</v>
      </c>
      <c r="D52" s="95">
        <f t="shared" si="17"/>
        <v>0</v>
      </c>
      <c r="E52" s="96">
        <f>+'Balance General'!D52-'Balance General'!C52</f>
        <v>74847.489999999991</v>
      </c>
      <c r="F52" s="95">
        <f t="shared" si="18"/>
        <v>74847.489999999991</v>
      </c>
      <c r="G52" s="95">
        <f t="shared" si="19"/>
        <v>0</v>
      </c>
      <c r="H52" s="96">
        <f>+'Balance General'!E52-'Balance General'!D52</f>
        <v>-48598.14</v>
      </c>
      <c r="I52" s="95">
        <f t="shared" si="20"/>
        <v>0</v>
      </c>
      <c r="J52" s="95">
        <f t="shared" si="21"/>
        <v>48598.14</v>
      </c>
      <c r="K52" s="96">
        <f>+'Balance General'!F52-'Balance General'!E52</f>
        <v>39607.780000000013</v>
      </c>
      <c r="L52" s="95">
        <f t="shared" si="22"/>
        <v>39607.780000000013</v>
      </c>
      <c r="M52" s="95">
        <f t="shared" si="23"/>
        <v>0</v>
      </c>
      <c r="N52" s="96">
        <f>+'Balance General'!G52-'Balance General'!F52</f>
        <v>-52436.330000000016</v>
      </c>
      <c r="O52" s="95">
        <f t="shared" si="24"/>
        <v>0</v>
      </c>
      <c r="P52" s="95">
        <f t="shared" si="25"/>
        <v>52436.330000000016</v>
      </c>
      <c r="Q52" s="96">
        <f>+'Balance General'!H52-'Balance General'!G52</f>
        <v>57500.59</v>
      </c>
      <c r="R52" s="95">
        <f t="shared" si="26"/>
        <v>57500.59</v>
      </c>
      <c r="S52" s="95">
        <f t="shared" si="27"/>
        <v>0</v>
      </c>
      <c r="T52" s="96">
        <f>+'Balance General'!I52-'Balance General'!H52</f>
        <v>-51122.179999999993</v>
      </c>
      <c r="U52" s="95">
        <f t="shared" si="28"/>
        <v>0</v>
      </c>
      <c r="V52" s="95">
        <f t="shared" si="29"/>
        <v>51122.179999999993</v>
      </c>
      <c r="W52" s="96">
        <f>+'Balance General'!J52-'Balance General'!I52</f>
        <v>68853.01999999999</v>
      </c>
      <c r="X52" s="95">
        <f t="shared" si="30"/>
        <v>68853.01999999999</v>
      </c>
      <c r="Y52" s="95">
        <f t="shared" si="31"/>
        <v>0</v>
      </c>
    </row>
    <row r="53" spans="1:25">
      <c r="A53" s="47" t="s">
        <v>26</v>
      </c>
      <c r="B53" s="104">
        <f>+'Balance General'!C53-'Balance General'!B53</f>
        <v>2921.4800000000032</v>
      </c>
      <c r="C53" s="95">
        <f t="shared" si="16"/>
        <v>2921.4800000000032</v>
      </c>
      <c r="D53" s="95">
        <f t="shared" si="17"/>
        <v>0</v>
      </c>
      <c r="E53" s="96">
        <f>+'Balance General'!D53-'Balance General'!C53</f>
        <v>131.83000000000175</v>
      </c>
      <c r="F53" s="95">
        <f t="shared" si="18"/>
        <v>131.83000000000175</v>
      </c>
      <c r="G53" s="95">
        <f t="shared" si="19"/>
        <v>0</v>
      </c>
      <c r="H53" s="96">
        <f>+'Balance General'!E53-'Balance General'!D53</f>
        <v>-3364.5900000000038</v>
      </c>
      <c r="I53" s="95">
        <f t="shared" si="20"/>
        <v>0</v>
      </c>
      <c r="J53" s="95">
        <f t="shared" si="21"/>
        <v>3364.5900000000038</v>
      </c>
      <c r="K53" s="96">
        <f>+'Balance General'!F53-'Balance General'!E53</f>
        <v>-308.73999999999796</v>
      </c>
      <c r="L53" s="95">
        <f t="shared" si="22"/>
        <v>0</v>
      </c>
      <c r="M53" s="95">
        <f t="shared" si="23"/>
        <v>308.73999999999796</v>
      </c>
      <c r="N53" s="96">
        <f>+'Balance General'!G53-'Balance General'!F53</f>
        <v>-308.73999999999796</v>
      </c>
      <c r="O53" s="95">
        <f t="shared" si="24"/>
        <v>0</v>
      </c>
      <c r="P53" s="95">
        <f t="shared" si="25"/>
        <v>308.73999999999796</v>
      </c>
      <c r="Q53" s="96">
        <f>+'Balance General'!H53-'Balance General'!G53</f>
        <v>-1379.0400000000009</v>
      </c>
      <c r="R53" s="95">
        <f t="shared" si="26"/>
        <v>0</v>
      </c>
      <c r="S53" s="95">
        <f t="shared" si="27"/>
        <v>1379.0400000000009</v>
      </c>
      <c r="T53" s="96">
        <f>+'Balance General'!I53-'Balance General'!H53</f>
        <v>202.73999999999796</v>
      </c>
      <c r="U53" s="95">
        <f t="shared" si="28"/>
        <v>202.73999999999796</v>
      </c>
      <c r="V53" s="95">
        <f t="shared" si="29"/>
        <v>0</v>
      </c>
      <c r="W53" s="96">
        <f>+'Balance General'!J53-'Balance General'!I53</f>
        <v>-480.33000000000175</v>
      </c>
      <c r="X53" s="95">
        <f t="shared" si="30"/>
        <v>0</v>
      </c>
      <c r="Y53" s="95">
        <f t="shared" si="31"/>
        <v>480.33000000000175</v>
      </c>
    </row>
    <row r="54" spans="1:25" s="36" customFormat="1">
      <c r="A54" s="50" t="s">
        <v>30</v>
      </c>
      <c r="B54" s="118"/>
      <c r="C54" s="118">
        <f t="shared" si="16"/>
        <v>0</v>
      </c>
      <c r="D54" s="118">
        <f t="shared" si="17"/>
        <v>0</v>
      </c>
      <c r="E54" s="118"/>
      <c r="F54" s="118">
        <f t="shared" si="18"/>
        <v>0</v>
      </c>
      <c r="G54" s="118">
        <f t="shared" si="19"/>
        <v>0</v>
      </c>
      <c r="H54" s="118"/>
      <c r="I54" s="118">
        <f t="shared" si="20"/>
        <v>0</v>
      </c>
      <c r="J54" s="118">
        <f t="shared" si="21"/>
        <v>0</v>
      </c>
      <c r="K54" s="118"/>
      <c r="L54" s="118">
        <f t="shared" si="22"/>
        <v>0</v>
      </c>
      <c r="M54" s="118">
        <f t="shared" si="23"/>
        <v>0</v>
      </c>
      <c r="N54" s="118"/>
      <c r="O54" s="118">
        <f t="shared" si="24"/>
        <v>0</v>
      </c>
      <c r="P54" s="118">
        <f t="shared" si="25"/>
        <v>0</v>
      </c>
      <c r="Q54" s="118"/>
      <c r="R54" s="118">
        <f t="shared" si="26"/>
        <v>0</v>
      </c>
      <c r="S54" s="118">
        <f t="shared" si="27"/>
        <v>0</v>
      </c>
      <c r="T54" s="118"/>
      <c r="U54" s="118">
        <f t="shared" si="28"/>
        <v>0</v>
      </c>
      <c r="V54" s="118">
        <f t="shared" si="29"/>
        <v>0</v>
      </c>
      <c r="W54" s="118"/>
      <c r="X54" s="118">
        <f t="shared" si="30"/>
        <v>0</v>
      </c>
      <c r="Y54" s="118">
        <f t="shared" si="31"/>
        <v>0</v>
      </c>
    </row>
    <row r="55" spans="1:25" s="36" customFormat="1">
      <c r="A55" s="52" t="s">
        <v>31</v>
      </c>
      <c r="B55" s="119"/>
      <c r="C55" s="119">
        <f t="shared" si="16"/>
        <v>0</v>
      </c>
      <c r="D55" s="119">
        <f t="shared" si="17"/>
        <v>0</v>
      </c>
      <c r="E55" s="119"/>
      <c r="F55" s="119">
        <f t="shared" si="18"/>
        <v>0</v>
      </c>
      <c r="G55" s="119">
        <f t="shared" si="19"/>
        <v>0</v>
      </c>
      <c r="H55" s="119"/>
      <c r="I55" s="119">
        <f t="shared" si="20"/>
        <v>0</v>
      </c>
      <c r="J55" s="119">
        <f t="shared" si="21"/>
        <v>0</v>
      </c>
      <c r="K55" s="119"/>
      <c r="L55" s="119">
        <f t="shared" si="22"/>
        <v>0</v>
      </c>
      <c r="M55" s="119">
        <f t="shared" si="23"/>
        <v>0</v>
      </c>
      <c r="N55" s="119"/>
      <c r="O55" s="119">
        <f t="shared" si="24"/>
        <v>0</v>
      </c>
      <c r="P55" s="119">
        <f t="shared" si="25"/>
        <v>0</v>
      </c>
      <c r="Q55" s="119"/>
      <c r="R55" s="119">
        <f t="shared" si="26"/>
        <v>0</v>
      </c>
      <c r="S55" s="119">
        <f t="shared" si="27"/>
        <v>0</v>
      </c>
      <c r="T55" s="119"/>
      <c r="U55" s="119">
        <f t="shared" si="28"/>
        <v>0</v>
      </c>
      <c r="V55" s="119">
        <f t="shared" si="29"/>
        <v>0</v>
      </c>
      <c r="W55" s="119"/>
      <c r="X55" s="119">
        <f t="shared" si="30"/>
        <v>0</v>
      </c>
      <c r="Y55" s="119">
        <f t="shared" si="31"/>
        <v>0</v>
      </c>
    </row>
    <row r="56" spans="1:25">
      <c r="A56" s="47" t="s">
        <v>32</v>
      </c>
      <c r="B56" s="104">
        <f>+'Balance General'!C56-'Balance General'!B56</f>
        <v>0</v>
      </c>
      <c r="C56" s="95">
        <f t="shared" si="16"/>
        <v>0</v>
      </c>
      <c r="D56" s="95">
        <f t="shared" si="17"/>
        <v>0</v>
      </c>
      <c r="E56" s="96">
        <f>+'Balance General'!D56-'Balance General'!C56</f>
        <v>0</v>
      </c>
      <c r="F56" s="95">
        <f t="shared" si="18"/>
        <v>0</v>
      </c>
      <c r="G56" s="95">
        <f t="shared" si="19"/>
        <v>0</v>
      </c>
      <c r="H56" s="96">
        <f>+'Balance General'!E56-'Balance General'!D56</f>
        <v>0</v>
      </c>
      <c r="I56" s="95">
        <f t="shared" si="20"/>
        <v>0</v>
      </c>
      <c r="J56" s="95">
        <f t="shared" si="21"/>
        <v>0</v>
      </c>
      <c r="K56" s="96">
        <f>+'Balance General'!F56-'Balance General'!E56</f>
        <v>0</v>
      </c>
      <c r="L56" s="95">
        <f t="shared" si="22"/>
        <v>0</v>
      </c>
      <c r="M56" s="95">
        <f t="shared" si="23"/>
        <v>0</v>
      </c>
      <c r="N56" s="96">
        <f>+'Balance General'!G56-'Balance General'!F56</f>
        <v>0</v>
      </c>
      <c r="O56" s="95">
        <f t="shared" si="24"/>
        <v>0</v>
      </c>
      <c r="P56" s="95">
        <f t="shared" si="25"/>
        <v>0</v>
      </c>
      <c r="Q56" s="96">
        <f>+'Balance General'!H56-'Balance General'!G56</f>
        <v>0</v>
      </c>
      <c r="R56" s="95">
        <f t="shared" si="26"/>
        <v>0</v>
      </c>
      <c r="S56" s="95">
        <f t="shared" si="27"/>
        <v>0</v>
      </c>
      <c r="T56" s="96">
        <f>+'Balance General'!I56-'Balance General'!H56</f>
        <v>0</v>
      </c>
      <c r="U56" s="95">
        <f t="shared" si="28"/>
        <v>0</v>
      </c>
      <c r="V56" s="95">
        <f t="shared" si="29"/>
        <v>0</v>
      </c>
      <c r="W56" s="96">
        <f>+'Balance General'!J56-'Balance General'!I56</f>
        <v>0</v>
      </c>
      <c r="X56" s="95">
        <f t="shared" si="30"/>
        <v>0</v>
      </c>
      <c r="Y56" s="95">
        <f t="shared" si="31"/>
        <v>0</v>
      </c>
    </row>
    <row r="57" spans="1:25" s="36" customFormat="1">
      <c r="A57" s="52" t="s">
        <v>33</v>
      </c>
      <c r="B57" s="119"/>
      <c r="C57" s="119">
        <f t="shared" si="16"/>
        <v>0</v>
      </c>
      <c r="D57" s="119">
        <f t="shared" si="17"/>
        <v>0</v>
      </c>
      <c r="E57" s="119"/>
      <c r="F57" s="119">
        <f t="shared" si="18"/>
        <v>0</v>
      </c>
      <c r="G57" s="119">
        <f t="shared" si="19"/>
        <v>0</v>
      </c>
      <c r="H57" s="119"/>
      <c r="I57" s="119">
        <f t="shared" si="20"/>
        <v>0</v>
      </c>
      <c r="J57" s="119">
        <f t="shared" si="21"/>
        <v>0</v>
      </c>
      <c r="K57" s="119"/>
      <c r="L57" s="119">
        <f t="shared" si="22"/>
        <v>0</v>
      </c>
      <c r="M57" s="119">
        <f t="shared" si="23"/>
        <v>0</v>
      </c>
      <c r="N57" s="119"/>
      <c r="O57" s="119">
        <f t="shared" si="24"/>
        <v>0</v>
      </c>
      <c r="P57" s="119">
        <f t="shared" si="25"/>
        <v>0</v>
      </c>
      <c r="Q57" s="119"/>
      <c r="R57" s="119">
        <f t="shared" si="26"/>
        <v>0</v>
      </c>
      <c r="S57" s="119">
        <f t="shared" si="27"/>
        <v>0</v>
      </c>
      <c r="T57" s="119"/>
      <c r="U57" s="119">
        <f t="shared" si="28"/>
        <v>0</v>
      </c>
      <c r="V57" s="119">
        <f t="shared" si="29"/>
        <v>0</v>
      </c>
      <c r="W57" s="119"/>
      <c r="X57" s="119">
        <f t="shared" si="30"/>
        <v>0</v>
      </c>
      <c r="Y57" s="119">
        <f t="shared" si="31"/>
        <v>0</v>
      </c>
    </row>
    <row r="58" spans="1:25">
      <c r="A58" s="47" t="s">
        <v>34</v>
      </c>
      <c r="B58" s="104">
        <f>+'Balance General'!C58-'Balance General'!B58</f>
        <v>0</v>
      </c>
      <c r="C58" s="95">
        <f t="shared" si="16"/>
        <v>0</v>
      </c>
      <c r="D58" s="95">
        <f t="shared" si="17"/>
        <v>0</v>
      </c>
      <c r="E58" s="96">
        <f>+'Balance General'!D58-'Balance General'!C58</f>
        <v>0</v>
      </c>
      <c r="F58" s="95">
        <f t="shared" si="18"/>
        <v>0</v>
      </c>
      <c r="G58" s="95">
        <f t="shared" si="19"/>
        <v>0</v>
      </c>
      <c r="H58" s="96">
        <f>+'Balance General'!E58-'Balance General'!D58</f>
        <v>0</v>
      </c>
      <c r="I58" s="95">
        <f t="shared" si="20"/>
        <v>0</v>
      </c>
      <c r="J58" s="95">
        <f t="shared" si="21"/>
        <v>0</v>
      </c>
      <c r="K58" s="96">
        <f>+'Balance General'!F58-'Balance General'!E58</f>
        <v>0</v>
      </c>
      <c r="L58" s="95">
        <f t="shared" si="22"/>
        <v>0</v>
      </c>
      <c r="M58" s="95">
        <f t="shared" si="23"/>
        <v>0</v>
      </c>
      <c r="N58" s="96">
        <f>+'Balance General'!G58-'Balance General'!F58</f>
        <v>0</v>
      </c>
      <c r="O58" s="95">
        <f t="shared" si="24"/>
        <v>0</v>
      </c>
      <c r="P58" s="95">
        <f t="shared" si="25"/>
        <v>0</v>
      </c>
      <c r="Q58" s="96">
        <f>+'Balance General'!H58-'Balance General'!G58</f>
        <v>0</v>
      </c>
      <c r="R58" s="95">
        <f t="shared" si="26"/>
        <v>0</v>
      </c>
      <c r="S58" s="95">
        <f t="shared" si="27"/>
        <v>0</v>
      </c>
      <c r="T58" s="96">
        <f>+'Balance General'!I58-'Balance General'!H58</f>
        <v>0</v>
      </c>
      <c r="U58" s="95">
        <f t="shared" si="28"/>
        <v>0</v>
      </c>
      <c r="V58" s="95">
        <f t="shared" si="29"/>
        <v>0</v>
      </c>
      <c r="W58" s="96">
        <f>+'Balance General'!J58-'Balance General'!I58</f>
        <v>0</v>
      </c>
      <c r="X58" s="95">
        <f t="shared" si="30"/>
        <v>0</v>
      </c>
      <c r="Y58" s="95">
        <f t="shared" si="31"/>
        <v>0</v>
      </c>
    </row>
    <row r="59" spans="1:25">
      <c r="A59" s="47" t="s">
        <v>35</v>
      </c>
      <c r="B59" s="104">
        <f>+'Balance General'!C59-'Balance General'!B59</f>
        <v>568228.93999999994</v>
      </c>
      <c r="C59" s="95">
        <f t="shared" si="16"/>
        <v>568228.93999999994</v>
      </c>
      <c r="D59" s="95">
        <f t="shared" si="17"/>
        <v>0</v>
      </c>
      <c r="E59" s="96">
        <f>+'Balance General'!D59-'Balance General'!C59</f>
        <v>76447.010000000126</v>
      </c>
      <c r="F59" s="95">
        <f t="shared" si="18"/>
        <v>76447.010000000126</v>
      </c>
      <c r="G59" s="95">
        <f t="shared" si="19"/>
        <v>0</v>
      </c>
      <c r="H59" s="96">
        <f>+'Balance General'!E59-'Balance General'!D59</f>
        <v>0</v>
      </c>
      <c r="I59" s="95">
        <f t="shared" si="20"/>
        <v>0</v>
      </c>
      <c r="J59" s="95">
        <f t="shared" si="21"/>
        <v>0</v>
      </c>
      <c r="K59" s="96">
        <f>+'Balance General'!F59-'Balance General'!E59</f>
        <v>0</v>
      </c>
      <c r="L59" s="95">
        <f t="shared" si="22"/>
        <v>0</v>
      </c>
      <c r="M59" s="95">
        <f t="shared" si="23"/>
        <v>0</v>
      </c>
      <c r="N59" s="96">
        <f>+'Balance General'!G59-'Balance General'!F59</f>
        <v>0</v>
      </c>
      <c r="O59" s="95">
        <f t="shared" si="24"/>
        <v>0</v>
      </c>
      <c r="P59" s="95">
        <f t="shared" si="25"/>
        <v>0</v>
      </c>
      <c r="Q59" s="96">
        <f>+'Balance General'!H59-'Balance General'!G59</f>
        <v>0</v>
      </c>
      <c r="R59" s="95">
        <f t="shared" si="26"/>
        <v>0</v>
      </c>
      <c r="S59" s="95">
        <f t="shared" si="27"/>
        <v>0</v>
      </c>
      <c r="T59" s="96">
        <f>+'Balance General'!I59-'Balance General'!H59</f>
        <v>0</v>
      </c>
      <c r="U59" s="95">
        <f t="shared" si="28"/>
        <v>0</v>
      </c>
      <c r="V59" s="95">
        <f t="shared" si="29"/>
        <v>0</v>
      </c>
      <c r="W59" s="96">
        <f>+'Balance General'!J59-'Balance General'!I59</f>
        <v>0</v>
      </c>
      <c r="X59" s="95">
        <f t="shared" si="30"/>
        <v>0</v>
      </c>
      <c r="Y59" s="95">
        <f t="shared" si="31"/>
        <v>0</v>
      </c>
    </row>
    <row r="60" spans="1:25">
      <c r="A60" s="47" t="s">
        <v>36</v>
      </c>
      <c r="B60" s="104">
        <f>+'Balance General'!C60-'Balance General'!B60</f>
        <v>0</v>
      </c>
      <c r="C60" s="95">
        <f t="shared" si="16"/>
        <v>0</v>
      </c>
      <c r="D60" s="95">
        <f t="shared" si="17"/>
        <v>0</v>
      </c>
      <c r="E60" s="96">
        <f>+'Balance General'!D60-'Balance General'!C60</f>
        <v>0</v>
      </c>
      <c r="F60" s="95">
        <f t="shared" si="18"/>
        <v>0</v>
      </c>
      <c r="G60" s="95">
        <f t="shared" si="19"/>
        <v>0</v>
      </c>
      <c r="H60" s="96">
        <f>+'Balance General'!E60-'Balance General'!D60</f>
        <v>0</v>
      </c>
      <c r="I60" s="95">
        <f t="shared" si="20"/>
        <v>0</v>
      </c>
      <c r="J60" s="95">
        <f t="shared" si="21"/>
        <v>0</v>
      </c>
      <c r="K60" s="96">
        <f>+'Balance General'!F60-'Balance General'!E60</f>
        <v>0</v>
      </c>
      <c r="L60" s="95">
        <f t="shared" si="22"/>
        <v>0</v>
      </c>
      <c r="M60" s="95">
        <f t="shared" si="23"/>
        <v>0</v>
      </c>
      <c r="N60" s="96">
        <f>+'Balance General'!G60-'Balance General'!F60</f>
        <v>0</v>
      </c>
      <c r="O60" s="95">
        <f t="shared" si="24"/>
        <v>0</v>
      </c>
      <c r="P60" s="95">
        <f t="shared" si="25"/>
        <v>0</v>
      </c>
      <c r="Q60" s="96">
        <f>+'Balance General'!H60-'Balance General'!G60</f>
        <v>0</v>
      </c>
      <c r="R60" s="95">
        <f t="shared" si="26"/>
        <v>0</v>
      </c>
      <c r="S60" s="95">
        <f t="shared" si="27"/>
        <v>0</v>
      </c>
      <c r="T60" s="96">
        <f>+'Balance General'!I60-'Balance General'!H60</f>
        <v>0</v>
      </c>
      <c r="U60" s="95">
        <f t="shared" si="28"/>
        <v>0</v>
      </c>
      <c r="V60" s="95">
        <f t="shared" si="29"/>
        <v>0</v>
      </c>
      <c r="W60" s="96">
        <f>+'Balance General'!J60-'Balance General'!I60</f>
        <v>0</v>
      </c>
      <c r="X60" s="95">
        <f t="shared" si="30"/>
        <v>0</v>
      </c>
      <c r="Y60" s="95">
        <f t="shared" si="31"/>
        <v>0</v>
      </c>
    </row>
    <row r="61" spans="1:25">
      <c r="A61" s="47" t="s">
        <v>290</v>
      </c>
      <c r="B61" s="104">
        <f>+'Balance General'!C61-'Balance General'!B61</f>
        <v>0</v>
      </c>
      <c r="C61" s="95">
        <f t="shared" si="16"/>
        <v>0</v>
      </c>
      <c r="D61" s="95">
        <f t="shared" si="17"/>
        <v>0</v>
      </c>
      <c r="E61" s="96">
        <f>+'Balance General'!D61-'Balance General'!C61</f>
        <v>0</v>
      </c>
      <c r="F61" s="95">
        <f t="shared" si="18"/>
        <v>0</v>
      </c>
      <c r="G61" s="95">
        <f t="shared" si="19"/>
        <v>0</v>
      </c>
      <c r="H61" s="96">
        <f>+'Balance General'!E61-'Balance General'!D61</f>
        <v>0</v>
      </c>
      <c r="I61" s="95">
        <f t="shared" si="20"/>
        <v>0</v>
      </c>
      <c r="J61" s="95">
        <f t="shared" si="21"/>
        <v>0</v>
      </c>
      <c r="K61" s="96">
        <f>+'Balance General'!F61-'Balance General'!E61</f>
        <v>0</v>
      </c>
      <c r="L61" s="95">
        <f t="shared" si="22"/>
        <v>0</v>
      </c>
      <c r="M61" s="95">
        <f t="shared" si="23"/>
        <v>0</v>
      </c>
      <c r="N61" s="96">
        <f>+'Balance General'!G61-'Balance General'!F61</f>
        <v>0</v>
      </c>
      <c r="O61" s="95">
        <f t="shared" si="24"/>
        <v>0</v>
      </c>
      <c r="P61" s="95">
        <f t="shared" si="25"/>
        <v>0</v>
      </c>
      <c r="Q61" s="96">
        <f>+'Balance General'!H61-'Balance General'!G61</f>
        <v>0</v>
      </c>
      <c r="R61" s="95">
        <f t="shared" si="26"/>
        <v>0</v>
      </c>
      <c r="S61" s="95">
        <f t="shared" si="27"/>
        <v>0</v>
      </c>
      <c r="T61" s="96">
        <f>+'Balance General'!I61-'Balance General'!H61</f>
        <v>0</v>
      </c>
      <c r="U61" s="95">
        <f t="shared" si="28"/>
        <v>0</v>
      </c>
      <c r="V61" s="95">
        <f t="shared" si="29"/>
        <v>0</v>
      </c>
      <c r="W61" s="96">
        <f>+'Balance General'!J61-'Balance General'!I61</f>
        <v>0</v>
      </c>
      <c r="X61" s="95">
        <f t="shared" si="30"/>
        <v>0</v>
      </c>
      <c r="Y61" s="95">
        <f t="shared" si="31"/>
        <v>0</v>
      </c>
    </row>
    <row r="62" spans="1:25">
      <c r="A62" s="49" t="s">
        <v>37</v>
      </c>
      <c r="B62" s="104"/>
      <c r="C62" s="95">
        <f t="shared" si="16"/>
        <v>0</v>
      </c>
      <c r="D62" s="95">
        <f t="shared" si="17"/>
        <v>0</v>
      </c>
      <c r="E62" s="96"/>
      <c r="F62" s="95">
        <f t="shared" si="18"/>
        <v>0</v>
      </c>
      <c r="G62" s="95">
        <f t="shared" si="19"/>
        <v>0</v>
      </c>
      <c r="H62" s="96"/>
      <c r="I62" s="95">
        <f t="shared" si="20"/>
        <v>0</v>
      </c>
      <c r="J62" s="95">
        <f t="shared" si="21"/>
        <v>0</v>
      </c>
      <c r="K62" s="96"/>
      <c r="L62" s="95">
        <f t="shared" si="22"/>
        <v>0</v>
      </c>
      <c r="M62" s="95">
        <f t="shared" si="23"/>
        <v>0</v>
      </c>
      <c r="N62" s="96"/>
      <c r="O62" s="95">
        <f t="shared" si="24"/>
        <v>0</v>
      </c>
      <c r="P62" s="95">
        <f t="shared" si="25"/>
        <v>0</v>
      </c>
      <c r="Q62" s="96"/>
      <c r="R62" s="95">
        <f t="shared" si="26"/>
        <v>0</v>
      </c>
      <c r="S62" s="95">
        <f t="shared" si="27"/>
        <v>0</v>
      </c>
      <c r="T62" s="96"/>
      <c r="U62" s="95">
        <f t="shared" si="28"/>
        <v>0</v>
      </c>
      <c r="V62" s="95">
        <f t="shared" si="29"/>
        <v>0</v>
      </c>
      <c r="W62" s="96"/>
      <c r="X62" s="95">
        <f t="shared" si="30"/>
        <v>0</v>
      </c>
      <c r="Y62" s="95">
        <f t="shared" si="31"/>
        <v>0</v>
      </c>
    </row>
    <row r="63" spans="1:25">
      <c r="A63" s="49" t="s">
        <v>291</v>
      </c>
      <c r="B63" s="104">
        <f>+'Balance General'!C63-'Balance General'!B63</f>
        <v>0</v>
      </c>
      <c r="C63" s="95">
        <f t="shared" si="16"/>
        <v>0</v>
      </c>
      <c r="D63" s="95">
        <f t="shared" si="17"/>
        <v>0</v>
      </c>
      <c r="E63" s="96">
        <f>+'Balance General'!D63-'Balance General'!C63</f>
        <v>0</v>
      </c>
      <c r="F63" s="95">
        <f t="shared" si="18"/>
        <v>0</v>
      </c>
      <c r="G63" s="95">
        <f t="shared" si="19"/>
        <v>0</v>
      </c>
      <c r="H63" s="96">
        <f>+'Balance General'!E63-'Balance General'!D63</f>
        <v>0</v>
      </c>
      <c r="I63" s="95">
        <f t="shared" si="20"/>
        <v>0</v>
      </c>
      <c r="J63" s="95">
        <f t="shared" si="21"/>
        <v>0</v>
      </c>
      <c r="K63" s="96">
        <f>+'Balance General'!F63-'Balance General'!E63</f>
        <v>0</v>
      </c>
      <c r="L63" s="95">
        <f t="shared" si="22"/>
        <v>0</v>
      </c>
      <c r="M63" s="95">
        <f t="shared" si="23"/>
        <v>0</v>
      </c>
      <c r="N63" s="96">
        <f>+'Balance General'!G63-'Balance General'!F63</f>
        <v>0</v>
      </c>
      <c r="O63" s="95">
        <f t="shared" si="24"/>
        <v>0</v>
      </c>
      <c r="P63" s="95">
        <f t="shared" si="25"/>
        <v>0</v>
      </c>
      <c r="Q63" s="96">
        <f>+'Balance General'!H63-'Balance General'!G63</f>
        <v>0</v>
      </c>
      <c r="R63" s="95">
        <f t="shared" si="26"/>
        <v>0</v>
      </c>
      <c r="S63" s="95">
        <f t="shared" si="27"/>
        <v>0</v>
      </c>
      <c r="T63" s="96">
        <f>+'Balance General'!I63-'Balance General'!H63</f>
        <v>0</v>
      </c>
      <c r="U63" s="95">
        <f t="shared" si="28"/>
        <v>0</v>
      </c>
      <c r="V63" s="95">
        <f t="shared" si="29"/>
        <v>0</v>
      </c>
      <c r="W63" s="96">
        <f>+'Balance General'!J63-'Balance General'!I63</f>
        <v>0</v>
      </c>
      <c r="X63" s="95">
        <f t="shared" si="30"/>
        <v>0</v>
      </c>
      <c r="Y63" s="95">
        <f t="shared" si="31"/>
        <v>0</v>
      </c>
    </row>
    <row r="64" spans="1:25">
      <c r="A64" s="49" t="s">
        <v>38</v>
      </c>
      <c r="B64" s="104"/>
      <c r="C64" s="95">
        <f t="shared" si="16"/>
        <v>0</v>
      </c>
      <c r="D64" s="95">
        <f t="shared" si="17"/>
        <v>0</v>
      </c>
      <c r="E64" s="96">
        <f>+'Balance General'!D64-'Balance General'!C64</f>
        <v>0</v>
      </c>
      <c r="F64" s="95">
        <f t="shared" si="18"/>
        <v>0</v>
      </c>
      <c r="G64" s="95">
        <f t="shared" si="19"/>
        <v>0</v>
      </c>
      <c r="H64" s="96"/>
      <c r="I64" s="95">
        <f t="shared" si="20"/>
        <v>0</v>
      </c>
      <c r="J64" s="95">
        <f t="shared" si="21"/>
        <v>0</v>
      </c>
      <c r="K64" s="96">
        <f>+'Balance General'!F64-'Balance General'!E64</f>
        <v>0</v>
      </c>
      <c r="L64" s="95">
        <f t="shared" si="22"/>
        <v>0</v>
      </c>
      <c r="M64" s="95">
        <f t="shared" si="23"/>
        <v>0</v>
      </c>
      <c r="N64" s="96">
        <f>+'Balance General'!G64-'Balance General'!F64</f>
        <v>0</v>
      </c>
      <c r="O64" s="95">
        <f t="shared" si="24"/>
        <v>0</v>
      </c>
      <c r="P64" s="95">
        <f t="shared" si="25"/>
        <v>0</v>
      </c>
      <c r="Q64" s="96">
        <f>+'Balance General'!H64-'Balance General'!G64</f>
        <v>0</v>
      </c>
      <c r="R64" s="95">
        <f t="shared" si="26"/>
        <v>0</v>
      </c>
      <c r="S64" s="95">
        <f t="shared" si="27"/>
        <v>0</v>
      </c>
      <c r="T64" s="96">
        <f>+'Balance General'!I64-'Balance General'!H64</f>
        <v>0</v>
      </c>
      <c r="U64" s="95">
        <f t="shared" si="28"/>
        <v>0</v>
      </c>
      <c r="V64" s="95">
        <f t="shared" si="29"/>
        <v>0</v>
      </c>
      <c r="W64" s="96">
        <f>+'Balance General'!J64-'Balance General'!I64</f>
        <v>0</v>
      </c>
      <c r="X64" s="95">
        <f t="shared" si="30"/>
        <v>0</v>
      </c>
      <c r="Y64" s="95">
        <f t="shared" si="31"/>
        <v>0</v>
      </c>
    </row>
    <row r="65" spans="1:25">
      <c r="A65" s="49" t="s">
        <v>39</v>
      </c>
      <c r="B65" s="104">
        <f>+'Balance General'!C65-'Balance General'!B65</f>
        <v>92461.56</v>
      </c>
      <c r="C65" s="95">
        <f t="shared" si="16"/>
        <v>92461.56</v>
      </c>
      <c r="D65" s="95">
        <f t="shared" si="17"/>
        <v>0</v>
      </c>
      <c r="E65" s="96">
        <f>+'Estado de P y G'!D41</f>
        <v>88390.17</v>
      </c>
      <c r="F65" s="95">
        <f t="shared" si="18"/>
        <v>88390.17</v>
      </c>
      <c r="G65" s="95">
        <f t="shared" si="19"/>
        <v>0</v>
      </c>
      <c r="H65" s="96">
        <f>+'Balance General'!E65-'Balance General'!D65</f>
        <v>60965.37999999999</v>
      </c>
      <c r="I65" s="95">
        <f t="shared" si="20"/>
        <v>60965.37999999999</v>
      </c>
      <c r="J65" s="95">
        <f t="shared" si="21"/>
        <v>0</v>
      </c>
      <c r="K65" s="96">
        <f>+'Estado de P y G'!F41</f>
        <v>35398.75</v>
      </c>
      <c r="L65" s="95">
        <f t="shared" si="22"/>
        <v>35398.75</v>
      </c>
      <c r="M65" s="95">
        <f t="shared" si="23"/>
        <v>0</v>
      </c>
      <c r="N65" s="96">
        <f>+'Estado de P y G'!G41</f>
        <v>76766.98</v>
      </c>
      <c r="O65" s="95">
        <f t="shared" si="24"/>
        <v>76766.98</v>
      </c>
      <c r="P65" s="95">
        <f t="shared" si="25"/>
        <v>0</v>
      </c>
      <c r="Q65" s="96">
        <f>+'Estado de P y G'!H41</f>
        <v>105516.71</v>
      </c>
      <c r="R65" s="95">
        <f t="shared" si="26"/>
        <v>105516.71</v>
      </c>
      <c r="S65" s="95">
        <f t="shared" si="27"/>
        <v>0</v>
      </c>
      <c r="T65" s="96">
        <f>+'Balance General'!I65-'Balance General'!H65</f>
        <v>91308.86</v>
      </c>
      <c r="U65" s="95">
        <f t="shared" si="28"/>
        <v>91308.86</v>
      </c>
      <c r="V65" s="95">
        <f t="shared" si="29"/>
        <v>0</v>
      </c>
      <c r="W65" s="96">
        <f>+'Estado de P y G'!J41</f>
        <v>130244.42</v>
      </c>
      <c r="X65" s="95">
        <f t="shared" si="30"/>
        <v>130244.42</v>
      </c>
      <c r="Y65" s="95">
        <f t="shared" si="31"/>
        <v>0</v>
      </c>
    </row>
    <row r="66" spans="1:25">
      <c r="A66" s="49" t="s">
        <v>40</v>
      </c>
      <c r="B66" s="104">
        <f>+'Balance General'!C66-'Balance General'!B66</f>
        <v>0</v>
      </c>
      <c r="C66" s="95">
        <f t="shared" si="16"/>
        <v>0</v>
      </c>
      <c r="D66" s="95">
        <f t="shared" si="17"/>
        <v>0</v>
      </c>
      <c r="E66" s="96">
        <f>+'Balance General'!D66-'Balance General'!C66</f>
        <v>0</v>
      </c>
      <c r="F66" s="95">
        <f t="shared" si="18"/>
        <v>0</v>
      </c>
      <c r="G66" s="95">
        <f t="shared" si="19"/>
        <v>0</v>
      </c>
      <c r="H66" s="96">
        <f>+'Balance General'!E66-'Balance General'!D66</f>
        <v>0</v>
      </c>
      <c r="I66" s="95">
        <f t="shared" si="20"/>
        <v>0</v>
      </c>
      <c r="J66" s="95">
        <f t="shared" si="21"/>
        <v>0</v>
      </c>
      <c r="K66" s="96">
        <f>+'Balance General'!F66-'Balance General'!E66</f>
        <v>0</v>
      </c>
      <c r="L66" s="95">
        <f t="shared" si="22"/>
        <v>0</v>
      </c>
      <c r="M66" s="95">
        <f t="shared" si="23"/>
        <v>0</v>
      </c>
      <c r="N66" s="96">
        <f>+'Balance General'!G66-'Balance General'!F66</f>
        <v>0</v>
      </c>
      <c r="O66" s="95">
        <f t="shared" si="24"/>
        <v>0</v>
      </c>
      <c r="P66" s="95">
        <f t="shared" si="25"/>
        <v>0</v>
      </c>
      <c r="Q66" s="96">
        <f>+'Balance General'!H66-'Balance General'!G66</f>
        <v>0</v>
      </c>
      <c r="R66" s="95">
        <f t="shared" si="26"/>
        <v>0</v>
      </c>
      <c r="S66" s="95">
        <f t="shared" si="27"/>
        <v>0</v>
      </c>
      <c r="T66" s="96">
        <f>+'Balance General'!I66-'Balance General'!H66</f>
        <v>0</v>
      </c>
      <c r="U66" s="95">
        <f t="shared" si="28"/>
        <v>0</v>
      </c>
      <c r="V66" s="95">
        <f t="shared" si="29"/>
        <v>0</v>
      </c>
      <c r="W66" s="96">
        <f>+'Balance General'!J66-'Balance General'!I66</f>
        <v>0</v>
      </c>
      <c r="X66" s="95">
        <f t="shared" si="30"/>
        <v>0</v>
      </c>
      <c r="Y66" s="95">
        <f t="shared" si="31"/>
        <v>0</v>
      </c>
    </row>
    <row r="67" spans="1:25">
      <c r="A67" s="47" t="s">
        <v>292</v>
      </c>
      <c r="B67" s="104">
        <f>+'Balance General'!C67-'Balance General'!B67</f>
        <v>10307.840000000026</v>
      </c>
      <c r="C67" s="95">
        <f t="shared" si="16"/>
        <v>10307.840000000026</v>
      </c>
      <c r="D67" s="95">
        <f t="shared" si="17"/>
        <v>0</v>
      </c>
      <c r="E67" s="96">
        <f>+'Balance General'!D67-'Balance General'!C67</f>
        <v>-1401.609999999986</v>
      </c>
      <c r="F67" s="95">
        <f t="shared" si="18"/>
        <v>0</v>
      </c>
      <c r="G67" s="95">
        <f t="shared" si="19"/>
        <v>1401.609999999986</v>
      </c>
      <c r="H67" s="96">
        <f>+'Balance General'!E67-'Balance General'!D67</f>
        <v>4152.3499999999767</v>
      </c>
      <c r="I67" s="95">
        <f t="shared" si="20"/>
        <v>4152.3499999999767</v>
      </c>
      <c r="J67" s="95">
        <f t="shared" si="21"/>
        <v>0</v>
      </c>
      <c r="K67" s="96">
        <f>+'Balance General'!F67-'Balance General'!E67</f>
        <v>2321.7799999999697</v>
      </c>
      <c r="L67" s="95">
        <f t="shared" si="22"/>
        <v>2321.7799999999697</v>
      </c>
      <c r="M67" s="95">
        <f t="shared" si="23"/>
        <v>0</v>
      </c>
      <c r="N67" s="96">
        <f>+'Balance General'!G67-'Balance General'!F67</f>
        <v>4327.8400000000256</v>
      </c>
      <c r="O67" s="95">
        <f t="shared" si="24"/>
        <v>4327.8400000000256</v>
      </c>
      <c r="P67" s="95">
        <f t="shared" si="25"/>
        <v>0</v>
      </c>
      <c r="Q67" s="96">
        <f>+'Balance General'!H67-'Balance General'!G67</f>
        <v>2009.7199999999721</v>
      </c>
      <c r="R67" s="95">
        <f t="shared" si="26"/>
        <v>2009.7199999999721</v>
      </c>
      <c r="S67" s="95">
        <f t="shared" si="27"/>
        <v>0</v>
      </c>
      <c r="T67" s="96">
        <f>+'Balance General'!I67-'Balance General'!H67</f>
        <v>187033.18000000005</v>
      </c>
      <c r="U67" s="95">
        <f t="shared" si="28"/>
        <v>187033.18000000005</v>
      </c>
      <c r="V67" s="95">
        <f t="shared" si="29"/>
        <v>0</v>
      </c>
      <c r="W67" s="96">
        <f>+'Balance General'!J67-'Balance General'!I67</f>
        <v>-4246.9300000000512</v>
      </c>
      <c r="X67" s="95">
        <f t="shared" si="30"/>
        <v>0</v>
      </c>
      <c r="Y67" s="95">
        <f t="shared" si="31"/>
        <v>4246.9300000000512</v>
      </c>
    </row>
    <row r="68" spans="1:25">
      <c r="A68" s="47" t="s">
        <v>293</v>
      </c>
      <c r="B68" s="104">
        <f>+'Balance General'!C68-'Balance General'!B68</f>
        <v>-552243.6</v>
      </c>
      <c r="C68" s="95">
        <f t="shared" si="16"/>
        <v>0</v>
      </c>
      <c r="D68" s="95">
        <f t="shared" si="17"/>
        <v>552243.6</v>
      </c>
      <c r="E68" s="96">
        <f>+'Balance General'!D68-'Balance General'!C68</f>
        <v>-28269.54</v>
      </c>
      <c r="F68" s="95">
        <f t="shared" si="18"/>
        <v>0</v>
      </c>
      <c r="G68" s="95">
        <f t="shared" si="19"/>
        <v>28269.54</v>
      </c>
      <c r="H68" s="96">
        <f>+'Balance General'!E68-'Balance General'!D68</f>
        <v>20839.129999999997</v>
      </c>
      <c r="I68" s="95">
        <f t="shared" si="20"/>
        <v>20839.129999999997</v>
      </c>
      <c r="J68" s="95">
        <f t="shared" si="21"/>
        <v>0</v>
      </c>
      <c r="K68" s="96">
        <f>+'Balance General'!F68-'Balance General'!E68</f>
        <v>0</v>
      </c>
      <c r="L68" s="95">
        <f t="shared" si="22"/>
        <v>0</v>
      </c>
      <c r="M68" s="95">
        <f t="shared" si="23"/>
        <v>0</v>
      </c>
      <c r="N68" s="96">
        <f>+'Balance General'!G68-'Balance General'!F68</f>
        <v>0</v>
      </c>
      <c r="O68" s="95">
        <f t="shared" si="24"/>
        <v>0</v>
      </c>
      <c r="P68" s="95">
        <f t="shared" si="25"/>
        <v>0</v>
      </c>
      <c r="Q68" s="96">
        <f>+'Balance General'!H68-'Balance General'!G68</f>
        <v>-17061.080000000002</v>
      </c>
      <c r="R68" s="95">
        <f t="shared" si="26"/>
        <v>0</v>
      </c>
      <c r="S68" s="95">
        <f t="shared" si="27"/>
        <v>17061.080000000002</v>
      </c>
      <c r="T68" s="96">
        <f>+'Balance General'!I68-'Balance General'!H68</f>
        <v>0</v>
      </c>
      <c r="U68" s="95">
        <f t="shared" si="28"/>
        <v>0</v>
      </c>
      <c r="V68" s="95">
        <f t="shared" si="29"/>
        <v>0</v>
      </c>
      <c r="W68" s="96">
        <f>+'Balance General'!J68-'Balance General'!I68</f>
        <v>-17061.080000000002</v>
      </c>
      <c r="X68" s="95">
        <f t="shared" si="30"/>
        <v>0</v>
      </c>
      <c r="Y68" s="95">
        <f t="shared" si="31"/>
        <v>17061.080000000002</v>
      </c>
    </row>
    <row r="69" spans="1:25">
      <c r="A69" s="47" t="s">
        <v>41</v>
      </c>
      <c r="B69" s="104">
        <f>+'Balance General'!C69-'Balance General'!B69</f>
        <v>0</v>
      </c>
      <c r="C69" s="95">
        <f t="shared" si="16"/>
        <v>0</v>
      </c>
      <c r="D69" s="95">
        <f t="shared" si="17"/>
        <v>0</v>
      </c>
      <c r="E69" s="96">
        <f>+'Balance General'!D69-'Balance General'!C69</f>
        <v>0</v>
      </c>
      <c r="F69" s="95">
        <f t="shared" si="18"/>
        <v>0</v>
      </c>
      <c r="G69" s="95">
        <f t="shared" si="19"/>
        <v>0</v>
      </c>
      <c r="H69" s="96">
        <f>+'Balance General'!E69-'Balance General'!D69</f>
        <v>0</v>
      </c>
      <c r="I69" s="95">
        <f t="shared" si="20"/>
        <v>0</v>
      </c>
      <c r="J69" s="95">
        <f t="shared" si="21"/>
        <v>0</v>
      </c>
      <c r="K69" s="96">
        <f>+'Balance General'!F69-'Balance General'!E69</f>
        <v>0</v>
      </c>
      <c r="L69" s="95">
        <f t="shared" si="22"/>
        <v>0</v>
      </c>
      <c r="M69" s="95">
        <f t="shared" si="23"/>
        <v>0</v>
      </c>
      <c r="N69" s="96">
        <f>+'Balance General'!G69-'Balance General'!F69</f>
        <v>0</v>
      </c>
      <c r="O69" s="95">
        <f t="shared" si="24"/>
        <v>0</v>
      </c>
      <c r="P69" s="95">
        <f t="shared" si="25"/>
        <v>0</v>
      </c>
      <c r="Q69" s="96">
        <f>+'Balance General'!H69-'Balance General'!G69</f>
        <v>0</v>
      </c>
      <c r="R69" s="95">
        <f t="shared" si="26"/>
        <v>0</v>
      </c>
      <c r="S69" s="95">
        <f t="shared" si="27"/>
        <v>0</v>
      </c>
      <c r="T69" s="96">
        <f>+'Balance General'!I69-'Balance General'!H69</f>
        <v>0</v>
      </c>
      <c r="U69" s="95">
        <f t="shared" si="28"/>
        <v>0</v>
      </c>
      <c r="V69" s="95">
        <f t="shared" si="29"/>
        <v>0</v>
      </c>
      <c r="W69" s="96">
        <f>+'Balance General'!J69-'Balance General'!I69</f>
        <v>0</v>
      </c>
      <c r="X69" s="95">
        <f t="shared" si="30"/>
        <v>0</v>
      </c>
      <c r="Y69" s="95">
        <f t="shared" si="31"/>
        <v>0</v>
      </c>
    </row>
    <row r="70" spans="1:25">
      <c r="A70" s="49" t="s">
        <v>234</v>
      </c>
      <c r="B70" s="104">
        <v>0</v>
      </c>
      <c r="C70" s="95">
        <f>+'Otros Datos'!C3</f>
        <v>30614.53278673</v>
      </c>
      <c r="D70" s="95">
        <f t="shared" si="17"/>
        <v>0</v>
      </c>
      <c r="E70" s="96">
        <v>0</v>
      </c>
      <c r="F70" s="95">
        <f>+'Otros Datos'!D3</f>
        <v>29641.34991425</v>
      </c>
      <c r="G70" s="95">
        <f t="shared" si="19"/>
        <v>0</v>
      </c>
      <c r="H70" s="96">
        <v>0</v>
      </c>
      <c r="I70" s="95">
        <f>+'Otros Datos'!E3</f>
        <v>15006.082460620002</v>
      </c>
      <c r="J70" s="95">
        <f t="shared" si="21"/>
        <v>0</v>
      </c>
      <c r="K70" s="96">
        <v>0</v>
      </c>
      <c r="L70" s="95">
        <f>+'Otros Datos'!F3</f>
        <v>15483.533473</v>
      </c>
      <c r="M70" s="95">
        <f t="shared" si="23"/>
        <v>0</v>
      </c>
      <c r="N70" s="96">
        <v>0</v>
      </c>
      <c r="O70" s="95">
        <f>+'Otros Datos'!G3</f>
        <v>48032.862225309997</v>
      </c>
      <c r="P70" s="95">
        <f t="shared" si="25"/>
        <v>0</v>
      </c>
      <c r="Q70" s="96">
        <v>0</v>
      </c>
      <c r="R70" s="95">
        <f>+'Otros Datos'!H3</f>
        <v>33360.559843520001</v>
      </c>
      <c r="S70" s="95">
        <f t="shared" si="27"/>
        <v>0</v>
      </c>
      <c r="T70" s="96">
        <v>0</v>
      </c>
      <c r="U70" s="95">
        <f>+'Otros Datos'!I3</f>
        <v>19509.61460741</v>
      </c>
      <c r="V70" s="95">
        <f t="shared" si="29"/>
        <v>0</v>
      </c>
      <c r="W70" s="96">
        <v>0</v>
      </c>
      <c r="X70" s="95">
        <f>+'Otros Datos'!J3</f>
        <v>26416.005237490001</v>
      </c>
      <c r="Y70" s="95">
        <f t="shared" si="31"/>
        <v>0</v>
      </c>
    </row>
    <row r="71" spans="1:25">
      <c r="A71" s="49" t="s">
        <v>238</v>
      </c>
      <c r="B71" s="104">
        <v>0</v>
      </c>
      <c r="C71" s="95">
        <f t="shared" si="16"/>
        <v>0</v>
      </c>
      <c r="D71" s="95">
        <f>+'Otros Datos'!C8</f>
        <v>90632.039999999979</v>
      </c>
      <c r="E71" s="96">
        <f>+'Balance General'!D71-'Balance General'!C71</f>
        <v>0</v>
      </c>
      <c r="F71" s="95"/>
      <c r="G71" s="95">
        <f>+'Otros Datos'!D8</f>
        <v>184602.15999999997</v>
      </c>
      <c r="H71" s="96">
        <v>0</v>
      </c>
      <c r="I71" s="95">
        <f t="shared" si="20"/>
        <v>0</v>
      </c>
      <c r="J71" s="95">
        <f>+'Otros Datos'!E8</f>
        <v>-1416.9200000000128</v>
      </c>
      <c r="K71" s="96">
        <v>0</v>
      </c>
      <c r="L71" s="95">
        <f t="shared" si="22"/>
        <v>0</v>
      </c>
      <c r="M71" s="95">
        <f>+'Otros Datos'!F8</f>
        <v>134416.11999999997</v>
      </c>
      <c r="N71" s="96">
        <v>0</v>
      </c>
      <c r="O71" s="95">
        <f t="shared" si="24"/>
        <v>0</v>
      </c>
      <c r="P71" s="95">
        <f>+'Otros Datos'!G8</f>
        <v>0</v>
      </c>
      <c r="Q71" s="96">
        <v>0</v>
      </c>
      <c r="R71" s="95">
        <f>+'Otros Datos'!H4</f>
        <v>0</v>
      </c>
      <c r="S71" s="95">
        <f>+'Otros Datos'!H8</f>
        <v>100949.02999999996</v>
      </c>
      <c r="T71" s="96">
        <v>0</v>
      </c>
      <c r="U71" s="95">
        <f t="shared" si="28"/>
        <v>0</v>
      </c>
      <c r="V71" s="95">
        <f>+'Otros Datos'!I8</f>
        <v>0</v>
      </c>
      <c r="W71" s="96">
        <v>0</v>
      </c>
      <c r="X71" s="95">
        <f t="shared" si="30"/>
        <v>0</v>
      </c>
      <c r="Y71" s="95">
        <f>+'Otros Datos'!J8</f>
        <v>160009.60999999999</v>
      </c>
    </row>
    <row r="72" spans="1:25">
      <c r="A72" s="47" t="s">
        <v>239</v>
      </c>
      <c r="B72" s="104">
        <v>0</v>
      </c>
      <c r="C72" s="95">
        <f t="shared" si="16"/>
        <v>0</v>
      </c>
      <c r="D72" s="95">
        <f t="shared" si="17"/>
        <v>0</v>
      </c>
      <c r="E72" s="96">
        <f>+'Balance General'!D72-'Balance General'!C72</f>
        <v>0</v>
      </c>
      <c r="F72" s="95">
        <f t="shared" si="18"/>
        <v>0</v>
      </c>
      <c r="G72" s="95">
        <f t="shared" si="19"/>
        <v>0</v>
      </c>
      <c r="H72" s="96">
        <f>+-1*'Otros Datos'!E4</f>
        <v>737.20447200000001</v>
      </c>
      <c r="I72" s="95">
        <v>0</v>
      </c>
      <c r="J72" s="95">
        <f>+H72</f>
        <v>737.20447200000001</v>
      </c>
      <c r="K72" s="96">
        <v>0</v>
      </c>
      <c r="L72" s="95">
        <v>0</v>
      </c>
      <c r="M72" s="95">
        <v>0</v>
      </c>
      <c r="N72" s="96">
        <v>0</v>
      </c>
      <c r="O72" s="95">
        <v>0</v>
      </c>
      <c r="P72" s="95">
        <v>0</v>
      </c>
      <c r="Q72" s="96">
        <v>0</v>
      </c>
      <c r="R72" s="95">
        <v>0</v>
      </c>
      <c r="S72" s="95">
        <v>0</v>
      </c>
      <c r="T72" s="96">
        <v>0</v>
      </c>
      <c r="U72" s="95">
        <v>0</v>
      </c>
      <c r="V72" s="95">
        <v>0</v>
      </c>
      <c r="W72" s="96">
        <v>0</v>
      </c>
      <c r="X72" s="95">
        <v>0</v>
      </c>
      <c r="Y72" s="95">
        <v>0</v>
      </c>
    </row>
    <row r="73" spans="1:25">
      <c r="A73" s="47" t="s">
        <v>240</v>
      </c>
      <c r="B73" s="104">
        <v>0</v>
      </c>
      <c r="C73" s="95">
        <v>0</v>
      </c>
      <c r="D73" s="95">
        <v>0</v>
      </c>
      <c r="E73" s="96">
        <f>+'Balance General'!D73-'Balance General'!C73</f>
        <v>0</v>
      </c>
      <c r="F73" s="95">
        <v>0</v>
      </c>
      <c r="G73" s="95">
        <v>0</v>
      </c>
      <c r="H73" s="96">
        <v>0</v>
      </c>
      <c r="I73" s="95">
        <v>0</v>
      </c>
      <c r="J73" s="95">
        <v>0</v>
      </c>
      <c r="K73" s="96">
        <f>+'Otros Datos'!F4</f>
        <v>1753.7909999999999</v>
      </c>
      <c r="L73" s="95">
        <f>+K73</f>
        <v>1753.7909999999999</v>
      </c>
      <c r="M73" s="95">
        <v>0</v>
      </c>
      <c r="N73" s="96">
        <f>+'Otros Datos'!G4</f>
        <v>553.91899999999998</v>
      </c>
      <c r="O73" s="95">
        <f>+N73</f>
        <v>553.91899999999998</v>
      </c>
      <c r="P73" s="95">
        <v>0</v>
      </c>
      <c r="Q73" s="96">
        <v>0</v>
      </c>
      <c r="R73" s="95">
        <v>0</v>
      </c>
      <c r="S73" s="95">
        <v>0</v>
      </c>
      <c r="T73" s="96">
        <f>+'Otros Datos'!I4</f>
        <v>13327.89566</v>
      </c>
      <c r="U73" s="95">
        <f>+T73</f>
        <v>13327.89566</v>
      </c>
      <c r="V73" s="95">
        <v>0</v>
      </c>
      <c r="W73" s="96">
        <v>0</v>
      </c>
      <c r="X73" s="95">
        <v>0</v>
      </c>
      <c r="Y73" s="95">
        <v>0</v>
      </c>
    </row>
    <row r="74" spans="1:25" s="23" customFormat="1" ht="10.5" customHeight="1">
      <c r="A74" s="53" t="s">
        <v>227</v>
      </c>
      <c r="B74" s="120"/>
      <c r="C74" s="120">
        <f>+SUM(C4:C73)</f>
        <v>836442.28278672998</v>
      </c>
      <c r="D74" s="120">
        <f>+SUM(D4:D73)</f>
        <v>836442.28278672975</v>
      </c>
      <c r="E74" s="120"/>
      <c r="F74" s="120">
        <f>+SUM(F4:F73)</f>
        <v>527532.38991425012</v>
      </c>
      <c r="G74" s="120">
        <f>+SUM(G4:G73)</f>
        <v>527532.36991424987</v>
      </c>
      <c r="H74" s="120"/>
      <c r="I74" s="120">
        <f>+SUM(I4:I73)</f>
        <v>166201.46693261995</v>
      </c>
      <c r="J74" s="120">
        <f>+SUM(J4:J73)</f>
        <v>166201.48693262</v>
      </c>
      <c r="K74" s="120"/>
      <c r="L74" s="120">
        <f>+SUM(L4:L73)</f>
        <v>234953.921</v>
      </c>
      <c r="M74" s="120">
        <f>+SUM(M4:M73)</f>
        <v>234953.92099999991</v>
      </c>
      <c r="N74" s="120"/>
      <c r="O74" s="120">
        <f>+SUM(O4:O73)</f>
        <v>225231.11222531006</v>
      </c>
      <c r="P74" s="120">
        <f>+SUM(P4:P73)</f>
        <v>225231.12222531013</v>
      </c>
      <c r="Q74" s="120"/>
      <c r="R74" s="120">
        <f>+SUM(R4:R73)</f>
        <v>255532.44984351989</v>
      </c>
      <c r="S74" s="120">
        <f>+SUM(S4:S73)</f>
        <v>255532.43984351988</v>
      </c>
      <c r="T74" s="120"/>
      <c r="U74" s="120">
        <f>+SUM(U4:U73)</f>
        <v>417262.31460740999</v>
      </c>
      <c r="V74" s="120">
        <f>+SUM(V4:V73)</f>
        <v>417262.33460741007</v>
      </c>
      <c r="W74" s="120"/>
      <c r="X74" s="120">
        <f>+SUM(X4:X73)</f>
        <v>400426.58523749007</v>
      </c>
      <c r="Y74" s="120">
        <f>+SUM(Y4:Y73)</f>
        <v>400426.59523748996</v>
      </c>
    </row>
    <row r="75" spans="1:25" s="23" customFormat="1" ht="9.75" customHeight="1">
      <c r="A75" s="53" t="s">
        <v>164</v>
      </c>
      <c r="B75" s="120"/>
      <c r="C75" s="120">
        <f>+C74-D74</f>
        <v>0</v>
      </c>
      <c r="D75" s="120"/>
      <c r="E75" s="120"/>
      <c r="F75" s="120">
        <f>+F74-G74</f>
        <v>2.0000000251457095E-2</v>
      </c>
      <c r="G75" s="120"/>
      <c r="H75" s="120"/>
      <c r="I75" s="120">
        <f>+I74-J74</f>
        <v>-2.0000000047730282E-2</v>
      </c>
      <c r="J75" s="120"/>
      <c r="K75" s="120"/>
      <c r="L75" s="120">
        <f>+L74-M74</f>
        <v>0</v>
      </c>
      <c r="M75" s="120"/>
      <c r="N75" s="120"/>
      <c r="O75" s="120">
        <f>+O74-P74</f>
        <v>-1.0000000067520887E-2</v>
      </c>
      <c r="P75" s="120"/>
      <c r="Q75" s="120"/>
      <c r="R75" s="120">
        <f>+R74-S74</f>
        <v>1.0000000009313226E-2</v>
      </c>
      <c r="S75" s="120"/>
      <c r="T75" s="120"/>
      <c r="U75" s="120">
        <f>+U74-V74</f>
        <v>-2.0000000076834112E-2</v>
      </c>
      <c r="V75" s="120"/>
      <c r="W75" s="120"/>
      <c r="X75" s="120">
        <f>+X74-Y74</f>
        <v>-9.9999998928979039E-3</v>
      </c>
      <c r="Y75" s="120"/>
    </row>
    <row r="76" spans="1:25">
      <c r="B76" s="6"/>
      <c r="D76" s="26"/>
      <c r="E76" s="25"/>
      <c r="F76" s="25"/>
      <c r="G76" s="25"/>
    </row>
    <row r="77" spans="1:25" ht="18.75">
      <c r="A77" s="192" t="s">
        <v>313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</row>
    <row r="78" spans="1:25">
      <c r="A78" s="191" t="s">
        <v>314</v>
      </c>
      <c r="B78" s="6"/>
      <c r="E78" s="25"/>
    </row>
    <row r="79" spans="1:25" ht="30">
      <c r="A79" s="193" t="s">
        <v>315</v>
      </c>
      <c r="B79" s="172"/>
      <c r="C79" s="126"/>
    </row>
    <row r="80" spans="1:25" ht="30">
      <c r="A80" s="191" t="s">
        <v>316</v>
      </c>
      <c r="B80" s="172"/>
      <c r="C80" s="126"/>
    </row>
    <row r="81" spans="2:3">
      <c r="B81" s="24"/>
      <c r="C81" s="126"/>
    </row>
    <row r="87" spans="2:3">
      <c r="B87" s="24"/>
    </row>
  </sheetData>
  <sheetProtection password="D4F8" sheet="1" objects="1" scenarios="1" selectLockedCells="1" selectUnlockedCells="1"/>
  <autoFilter ref="A3:Y3"/>
  <mergeCells count="9">
    <mergeCell ref="N2:P2"/>
    <mergeCell ref="Q2:S2"/>
    <mergeCell ref="T2:V2"/>
    <mergeCell ref="W2:Y2"/>
    <mergeCell ref="A1:F1"/>
    <mergeCell ref="B2:D2"/>
    <mergeCell ref="E2:G2"/>
    <mergeCell ref="H2:J2"/>
    <mergeCell ref="K2:M2"/>
  </mergeCells>
  <hyperlinks>
    <hyperlink ref="G1" location="Indice!A1" display="Volver a Indice"/>
  </hyperlinks>
  <pageMargins left="0.7" right="0.7" top="0.75" bottom="0.75" header="0.3" footer="0.3"/>
  <pageSetup paperSize="9" orientation="portrait" r:id="rId1"/>
  <ignoredErrors>
    <ignoredError sqref="D71 C70 X70 U70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4"/>
  <sheetViews>
    <sheetView workbookViewId="0">
      <pane xSplit="2" ySplit="2" topLeftCell="K3" activePane="bottomRight" state="frozen"/>
      <selection pane="topRight" activeCell="D1" sqref="D1"/>
      <selection pane="bottomLeft" activeCell="A3" sqref="A3"/>
      <selection pane="bottomRight" activeCell="L3" sqref="L3"/>
    </sheetView>
  </sheetViews>
  <sheetFormatPr baseColWidth="10" defaultRowHeight="15"/>
  <cols>
    <col min="1" max="1" width="45.140625" style="2" customWidth="1"/>
    <col min="2" max="2" width="59.28515625" style="2" bestFit="1" customWidth="1"/>
    <col min="3" max="5" width="12.42578125" style="2" bestFit="1" customWidth="1"/>
    <col min="6" max="6" width="23" style="2" bestFit="1" customWidth="1"/>
    <col min="7" max="11" width="12.42578125" style="2" bestFit="1" customWidth="1"/>
    <col min="12" max="12" width="52.42578125" style="2" bestFit="1" customWidth="1"/>
    <col min="13" max="16384" width="11.42578125" style="2"/>
  </cols>
  <sheetData>
    <row r="1" spans="1:26" ht="26.25">
      <c r="A1" s="228" t="s">
        <v>167</v>
      </c>
      <c r="B1" s="228"/>
      <c r="C1" s="228"/>
      <c r="D1" s="228"/>
      <c r="E1" s="228"/>
      <c r="F1" s="186" t="s">
        <v>317</v>
      </c>
    </row>
    <row r="2" spans="1:26" s="90" customFormat="1">
      <c r="A2" s="30" t="s">
        <v>169</v>
      </c>
      <c r="B2" s="31"/>
      <c r="C2" s="32" t="s">
        <v>72</v>
      </c>
      <c r="D2" s="32" t="s">
        <v>74</v>
      </c>
      <c r="E2" s="32" t="s">
        <v>96</v>
      </c>
      <c r="F2" s="32" t="s">
        <v>118</v>
      </c>
      <c r="G2" s="32" t="s">
        <v>119</v>
      </c>
      <c r="H2" s="32" t="s">
        <v>140</v>
      </c>
      <c r="I2" s="32" t="s">
        <v>141</v>
      </c>
      <c r="J2" s="32" t="s">
        <v>161</v>
      </c>
      <c r="K2" s="32" t="s">
        <v>162</v>
      </c>
    </row>
    <row r="3" spans="1:26" s="6" customFormat="1">
      <c r="A3" s="33" t="s">
        <v>307</v>
      </c>
      <c r="B3" s="33" t="s">
        <v>170</v>
      </c>
      <c r="C3" s="173">
        <f>+'Balance General'!B3-'Balance General'!B31</f>
        <v>1086.4100000000035</v>
      </c>
      <c r="D3" s="173">
        <f>+'Balance General'!C3-'Balance General'!C31</f>
        <v>-50154.619999999995</v>
      </c>
      <c r="E3" s="173">
        <f>+'Balance General'!D3-'Balance General'!D31</f>
        <v>-97210.51999999999</v>
      </c>
      <c r="F3" s="173">
        <f>+'Balance General'!E3-'Balance General'!E31</f>
        <v>-104536.08000000002</v>
      </c>
      <c r="G3" s="173">
        <f>+'Balance General'!F3-'Balance General'!F31</f>
        <v>-92194.949999999983</v>
      </c>
      <c r="H3" s="173">
        <f>+'Balance General'!G3-'Balance General'!G31</f>
        <v>-104458.17000000001</v>
      </c>
      <c r="I3" s="173">
        <f>+'Balance General'!H3-'Balance General'!H31</f>
        <v>-59180.799999999988</v>
      </c>
      <c r="J3" s="173">
        <f>+'Balance General'!I3-'Balance General'!I31</f>
        <v>-158479.67999999999</v>
      </c>
      <c r="K3" s="173">
        <f>+'Balance General'!J3-'Balance General'!J31</f>
        <v>-13370.889999999985</v>
      </c>
      <c r="L3" s="6" t="s">
        <v>517</v>
      </c>
    </row>
    <row r="4" spans="1:26" s="6" customFormat="1">
      <c r="A4" s="33" t="s">
        <v>171</v>
      </c>
      <c r="B4" s="33" t="s">
        <v>172</v>
      </c>
      <c r="C4" s="173">
        <f>+'Balance General'!B3/'Balance General'!B31</f>
        <v>1.0069561060558223</v>
      </c>
      <c r="D4" s="173">
        <f>+'Balance General'!C3/'Balance General'!C31</f>
        <v>0.76537504466936535</v>
      </c>
      <c r="E4" s="173">
        <f>+'Balance General'!D3/'Balance General'!D31</f>
        <v>0.68097443230998578</v>
      </c>
      <c r="F4" s="173">
        <f>+'Balance General'!E3/'Balance General'!E31</f>
        <v>0.60323614164674488</v>
      </c>
      <c r="G4" s="173">
        <f>+'Balance General'!F3/'Balance General'!F31</f>
        <v>0.69086849620174939</v>
      </c>
      <c r="H4" s="173">
        <f>+'Balance General'!G3/'Balance General'!G31</f>
        <v>0.54456913375060823</v>
      </c>
      <c r="I4" s="173">
        <f>+'Balance General'!H3/'Balance General'!H31</f>
        <v>0.77280061646291054</v>
      </c>
      <c r="J4" s="173">
        <f>+'Balance General'!I3/'Balance General'!I31</f>
        <v>0.50620344085415758</v>
      </c>
      <c r="K4" s="173">
        <f>+'Balance General'!J3/'Balance General'!J31</f>
        <v>0.94926598226719372</v>
      </c>
      <c r="L4" s="6" t="s">
        <v>518</v>
      </c>
    </row>
    <row r="5" spans="1:26" s="6" customFormat="1" ht="27" customHeight="1">
      <c r="A5" s="33" t="s">
        <v>173</v>
      </c>
      <c r="B5" s="91" t="s">
        <v>277</v>
      </c>
      <c r="C5" s="173">
        <f>+('Balance General'!B3-'Balance General'!B19-'Balance General'!B20-'Balance General'!B21)/'Balance General'!B31</f>
        <v>0.92945014933656689</v>
      </c>
      <c r="D5" s="173">
        <f>+('Balance General'!C3-'Balance General'!C19-'Balance General'!C20-'Balance General'!C21)/'Balance General'!C31</f>
        <v>0.74388565914908367</v>
      </c>
      <c r="E5" s="173">
        <f>+('Balance General'!D3-'Balance General'!D19-'Balance General'!D20-'Balance General'!D21)/'Balance General'!D31</f>
        <v>0.65022343320673792</v>
      </c>
      <c r="F5" s="173">
        <f>+('Balance General'!E3-'Balance General'!E19-'Balance General'!E20-'Balance General'!E21)/'Balance General'!E31</f>
        <v>0.58306403820553376</v>
      </c>
      <c r="G5" s="173">
        <f>+('Balance General'!F3-'Balance General'!F19-'Balance General'!F20-'Balance General'!F21)/'Balance General'!F31</f>
        <v>0.65389434319050777</v>
      </c>
      <c r="H5" s="173">
        <f>+('Balance General'!G3-'Balance General'!G19-'Balance General'!G20-'Balance General'!G21)/'Balance General'!G31</f>
        <v>0.517088940936828</v>
      </c>
      <c r="I5" s="173">
        <f>+('Balance General'!H3-'Balance General'!H19-'Balance General'!H20-'Balance General'!H21)/'Balance General'!H31</f>
        <v>0.72688573131145251</v>
      </c>
      <c r="J5" s="173">
        <f>+('Balance General'!I3-'Balance General'!I19-'Balance General'!I20-'Balance General'!I21)/'Balance General'!I31</f>
        <v>0.48441833153009561</v>
      </c>
      <c r="K5" s="173">
        <f>+('Balance General'!J3-'Balance General'!J19-'Balance General'!J20-'Balance General'!J21)/'Balance General'!J31</f>
        <v>0.89991630013430923</v>
      </c>
      <c r="L5" s="6" t="s">
        <v>519</v>
      </c>
    </row>
    <row r="6" spans="1:26" s="6" customFormat="1" ht="24.75">
      <c r="A6" s="33" t="s">
        <v>174</v>
      </c>
      <c r="B6" s="98" t="s">
        <v>233</v>
      </c>
      <c r="C6" s="174">
        <f>+('Estado de P y G'!B3-'Estado de P y G'!B10-'Estado de P y G'!B15)+'Otros Datos'!B3</f>
        <v>86134.351285199984</v>
      </c>
      <c r="D6" s="174">
        <f>+('Estado de P y G'!C3-'Estado de P y G'!C10-'Estado de P y G'!C15)+'Otros Datos'!C3</f>
        <v>104402.62278673003</v>
      </c>
      <c r="E6" s="174">
        <f>+('Estado de P y G'!D3-'Estado de P y G'!D10-'Estado de P y G'!D15)+'Otros Datos'!D3</f>
        <v>93977.819914249994</v>
      </c>
      <c r="F6" s="174">
        <f>+('Estado de P y G'!E3-'Estado de P y G'!E10-'Estado de P y G'!E15)+'Otros Datos'!E3</f>
        <v>102225.69246062005</v>
      </c>
      <c r="G6" s="174">
        <f>+('Estado de P y G'!F3-'Estado de P y G'!F10-'Estado de P y G'!F15)+'Otros Datos'!F3</f>
        <v>115778.26347299998</v>
      </c>
      <c r="H6" s="174">
        <f>+('Estado de P y G'!G3-'Estado de P y G'!G10-'Estado de P y G'!G15)+'Otros Datos'!G3</f>
        <v>99954.252225309989</v>
      </c>
      <c r="I6" s="174">
        <f>+('Estado de P y G'!H3-'Estado de P y G'!H10-'Estado de P y G'!H15)+'Otros Datos'!H3</f>
        <v>126747.43984351997</v>
      </c>
      <c r="J6" s="174">
        <f>+('Estado de P y G'!I3-'Estado de P y G'!I10-'Estado de P y G'!I15)+'Otros Datos'!I3</f>
        <v>151903.52460741007</v>
      </c>
      <c r="K6" s="174">
        <f>+('Estado de P y G'!J3-'Estado de P y G'!J10-'Estado de P y G'!J15)+'Otros Datos'!J3</f>
        <v>166293.46523749002</v>
      </c>
      <c r="L6" s="6" t="s">
        <v>520</v>
      </c>
    </row>
    <row r="7" spans="1:26" s="90" customFormat="1">
      <c r="A7" s="31" t="s">
        <v>175</v>
      </c>
      <c r="B7" s="31"/>
      <c r="C7" s="175"/>
      <c r="D7" s="175"/>
      <c r="E7" s="175"/>
      <c r="F7" s="175"/>
      <c r="G7" s="175"/>
      <c r="H7" s="175"/>
      <c r="I7" s="175"/>
      <c r="J7" s="175"/>
      <c r="K7" s="175"/>
    </row>
    <row r="8" spans="1:26" s="6" customFormat="1">
      <c r="A8" s="33" t="s">
        <v>176</v>
      </c>
      <c r="B8" s="33" t="s">
        <v>230</v>
      </c>
      <c r="C8" s="173">
        <f>+'Estado de P y G'!B3/'Otros Datos'!B6</f>
        <v>4.6336955476025974</v>
      </c>
      <c r="D8" s="173">
        <f>+'Estado de P y G'!C3/'Otros Datos'!C6</f>
        <v>4.3687923149624481</v>
      </c>
      <c r="E8" s="173">
        <f>+'Estado de P y G'!D3/'Otros Datos'!D6</f>
        <v>4.0344725262506547</v>
      </c>
      <c r="F8" s="173">
        <f>+'Estado de P y G'!E3/'Otros Datos'!E6</f>
        <v>4.0503396658689113</v>
      </c>
      <c r="G8" s="173">
        <f>+'Estado de P y G'!F3/'Otros Datos'!F6</f>
        <v>4.163687040939843</v>
      </c>
      <c r="H8" s="173">
        <f>+'Estado de P y G'!G3/'Otros Datos'!G6</f>
        <v>4.3903674332415372</v>
      </c>
      <c r="I8" s="173">
        <f>+'Estado de P y G'!H3/'Otros Datos'!H6</f>
        <v>3.5591561042291668</v>
      </c>
      <c r="J8" s="173">
        <f>+'Estado de P y G'!I3/'Otros Datos'!I6</f>
        <v>3.155027458734617</v>
      </c>
      <c r="K8" s="173">
        <f>+'Estado de P y G'!J3/'Otros Datos'!J6</f>
        <v>3.1579305643262492</v>
      </c>
      <c r="L8" s="6" t="s">
        <v>521</v>
      </c>
    </row>
    <row r="9" spans="1:26" s="6" customFormat="1">
      <c r="A9" s="33" t="s">
        <v>177</v>
      </c>
      <c r="B9" s="33" t="s">
        <v>231</v>
      </c>
      <c r="C9" s="173">
        <f>180/C8</f>
        <v>38.845884057516301</v>
      </c>
      <c r="D9" s="173">
        <f t="shared" ref="D9:K9" si="0">180/D8</f>
        <v>41.201317669308153</v>
      </c>
      <c r="E9" s="173">
        <f t="shared" si="0"/>
        <v>44.615497770480275</v>
      </c>
      <c r="F9" s="173">
        <f t="shared" si="0"/>
        <v>44.440717285221794</v>
      </c>
      <c r="G9" s="173">
        <f t="shared" si="0"/>
        <v>43.230914867071689</v>
      </c>
      <c r="H9" s="173">
        <f t="shared" si="0"/>
        <v>40.998846392020702</v>
      </c>
      <c r="I9" s="173">
        <f t="shared" si="0"/>
        <v>50.573786237168697</v>
      </c>
      <c r="J9" s="173">
        <f t="shared" si="0"/>
        <v>57.05180140403354</v>
      </c>
      <c r="K9" s="173">
        <f t="shared" si="0"/>
        <v>56.999353321248009</v>
      </c>
      <c r="L9" s="6" t="s">
        <v>522</v>
      </c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s="6" customFormat="1">
      <c r="A10" s="33" t="s">
        <v>178</v>
      </c>
      <c r="B10" s="33" t="s">
        <v>232</v>
      </c>
      <c r="C10" s="173">
        <f>+'Estado de P y G'!B10/'Balance General'!B19</f>
        <v>34.584962218314054</v>
      </c>
      <c r="D10" s="174">
        <f>+'Estado de P y G'!C10/'Balance General'!C19</f>
        <v>50.491128515579021</v>
      </c>
      <c r="E10" s="173">
        <f>+'Estado de P y G'!D10/'Balance General'!D19</f>
        <v>35.462095328675424</v>
      </c>
      <c r="F10" s="173">
        <f>+'Estado de P y G'!E10/'Balance General'!E19</f>
        <v>45.210998222611813</v>
      </c>
      <c r="G10" s="173">
        <f>+'Estado de P y G'!F10/'Balance General'!F19</f>
        <v>24.739361859419819</v>
      </c>
      <c r="H10" s="173">
        <f>+'Estado de P y G'!G10/'Balance General'!G19</f>
        <v>36.764830831572297</v>
      </c>
      <c r="I10" s="173">
        <f>+'Estado de P y G'!H10/'Balance General'!H19</f>
        <v>26.061679521399991</v>
      </c>
      <c r="J10" s="173">
        <f>+'Estado de P y G'!I10/'Balance General'!I19</f>
        <v>29.901456889299258</v>
      </c>
      <c r="K10" s="173">
        <f>+'Estado de P y G'!J10/'Balance General'!J19</f>
        <v>21.894515725738376</v>
      </c>
      <c r="L10" s="6" t="s">
        <v>523</v>
      </c>
      <c r="M10" s="217"/>
      <c r="N10" s="217"/>
      <c r="O10" s="217"/>
      <c r="P10" s="217"/>
      <c r="Q10" s="217"/>
      <c r="R10" s="217"/>
      <c r="S10" s="217"/>
      <c r="T10" s="217"/>
    </row>
    <row r="11" spans="1:26" s="6" customFormat="1">
      <c r="A11" s="33" t="s">
        <v>309</v>
      </c>
      <c r="B11" s="33" t="s">
        <v>236</v>
      </c>
      <c r="C11" s="173">
        <f>180/C10</f>
        <v>5.2045741401643966</v>
      </c>
      <c r="D11" s="173">
        <f t="shared" ref="D11:K11" si="1">180/D10</f>
        <v>3.5649827067038333</v>
      </c>
      <c r="E11" s="173">
        <f t="shared" si="1"/>
        <v>5.0758422008540505</v>
      </c>
      <c r="F11" s="173">
        <f t="shared" si="1"/>
        <v>3.9813321332501537</v>
      </c>
      <c r="G11" s="173">
        <f t="shared" si="1"/>
        <v>7.275854608653245</v>
      </c>
      <c r="H11" s="173">
        <f t="shared" si="1"/>
        <v>4.8959833604190708</v>
      </c>
      <c r="I11" s="173">
        <f t="shared" si="1"/>
        <v>6.9066922510576054</v>
      </c>
      <c r="J11" s="173">
        <f t="shared" si="1"/>
        <v>6.0197735737891769</v>
      </c>
      <c r="K11" s="173">
        <f t="shared" si="1"/>
        <v>8.2212368729580394</v>
      </c>
      <c r="L11" s="6" t="s">
        <v>524</v>
      </c>
    </row>
    <row r="12" spans="1:26" s="6" customFormat="1">
      <c r="A12" s="33" t="s">
        <v>179</v>
      </c>
      <c r="B12" s="93" t="s">
        <v>180</v>
      </c>
      <c r="C12" s="174">
        <f>'Otros Datos'!B7/'Otros Datos'!B5</f>
        <v>15.342532224221319</v>
      </c>
      <c r="D12" s="174">
        <f>'Otros Datos'!C7/'Otros Datos'!C5</f>
        <v>14.805405961696474</v>
      </c>
      <c r="E12" s="174">
        <f>'Otros Datos'!D7/'Otros Datos'!D5</f>
        <v>2.2213221295371905</v>
      </c>
      <c r="F12" s="174">
        <f>'Otros Datos'!E7/'Otros Datos'!E5</f>
        <v>13.745163917302241</v>
      </c>
      <c r="G12" s="174">
        <f>'Otros Datos'!F7/'Otros Datos'!F5</f>
        <v>1.9255987980016434</v>
      </c>
      <c r="H12" s="174">
        <f>'Otros Datos'!G7/'Otros Datos'!G5</f>
        <v>7.8919269355452331</v>
      </c>
      <c r="I12" s="174">
        <f>'Otros Datos'!H7/'Otros Datos'!H5</f>
        <v>4.4441225772676631</v>
      </c>
      <c r="J12" s="174">
        <f>'Otros Datos'!I7/'Otros Datos'!I5</f>
        <v>11.822341657879214</v>
      </c>
      <c r="K12" s="174">
        <f>'Otros Datos'!J7/'Otros Datos'!J5</f>
        <v>2.9112222922087128</v>
      </c>
      <c r="L12" s="6" t="s">
        <v>525</v>
      </c>
    </row>
    <row r="13" spans="1:26" s="6" customFormat="1">
      <c r="A13" s="33" t="s">
        <v>272</v>
      </c>
      <c r="B13" s="93" t="s">
        <v>235</v>
      </c>
      <c r="C13" s="174">
        <f>180/C12</f>
        <v>11.73209202818771</v>
      </c>
      <c r="D13" s="174">
        <f t="shared" ref="D13:K13" si="2">180/D12</f>
        <v>12.157721339467733</v>
      </c>
      <c r="E13" s="174">
        <f t="shared" si="2"/>
        <v>81.032821672515709</v>
      </c>
      <c r="F13" s="174">
        <f t="shared" si="2"/>
        <v>13.095514981339599</v>
      </c>
      <c r="G13" s="174">
        <f t="shared" si="2"/>
        <v>93.477416057177237</v>
      </c>
      <c r="H13" s="174">
        <f t="shared" si="2"/>
        <v>22.808117899480308</v>
      </c>
      <c r="I13" s="174">
        <f t="shared" si="2"/>
        <v>40.502933227073058</v>
      </c>
      <c r="J13" s="174">
        <f t="shared" si="2"/>
        <v>15.225410092934993</v>
      </c>
      <c r="K13" s="174">
        <f t="shared" si="2"/>
        <v>61.829699670043389</v>
      </c>
      <c r="L13" s="6" t="s">
        <v>526</v>
      </c>
    </row>
    <row r="14" spans="1:26" s="6" customFormat="1">
      <c r="A14" s="33" t="s">
        <v>181</v>
      </c>
      <c r="B14" s="93" t="s">
        <v>182</v>
      </c>
      <c r="C14" s="174">
        <f>+C9+C11</f>
        <v>44.050458197680697</v>
      </c>
      <c r="D14" s="174">
        <f t="shared" ref="D14:K14" si="3">+D9+D11</f>
        <v>44.766300376011984</v>
      </c>
      <c r="E14" s="174">
        <f t="shared" si="3"/>
        <v>49.691339971334322</v>
      </c>
      <c r="F14" s="174">
        <f t="shared" si="3"/>
        <v>48.42204941847195</v>
      </c>
      <c r="G14" s="174">
        <f t="shared" si="3"/>
        <v>50.506769475724937</v>
      </c>
      <c r="H14" s="174">
        <f t="shared" si="3"/>
        <v>45.894829752439776</v>
      </c>
      <c r="I14" s="174">
        <f t="shared" si="3"/>
        <v>57.480478488226304</v>
      </c>
      <c r="J14" s="174">
        <f t="shared" si="3"/>
        <v>63.071574977822721</v>
      </c>
      <c r="K14" s="174">
        <f t="shared" si="3"/>
        <v>65.220590194206054</v>
      </c>
      <c r="L14" s="6" t="s">
        <v>527</v>
      </c>
    </row>
    <row r="15" spans="1:26" s="6" customFormat="1">
      <c r="A15" s="33" t="s">
        <v>333</v>
      </c>
      <c r="B15" s="93" t="s">
        <v>334</v>
      </c>
      <c r="C15" s="174">
        <f>C9+C11-C13</f>
        <v>32.31836616949299</v>
      </c>
      <c r="D15" s="174">
        <f t="shared" ref="D15:K15" si="4">D9+D11-D13</f>
        <v>32.608579036544249</v>
      </c>
      <c r="E15" s="174">
        <f t="shared" si="4"/>
        <v>-31.341481701181387</v>
      </c>
      <c r="F15" s="174">
        <f t="shared" si="4"/>
        <v>35.326534437132352</v>
      </c>
      <c r="G15" s="174">
        <f t="shared" si="4"/>
        <v>-42.9706465814523</v>
      </c>
      <c r="H15" s="174">
        <f t="shared" si="4"/>
        <v>23.086711852959468</v>
      </c>
      <c r="I15" s="174">
        <f t="shared" si="4"/>
        <v>16.977545261153246</v>
      </c>
      <c r="J15" s="174">
        <f t="shared" si="4"/>
        <v>47.846164884887727</v>
      </c>
      <c r="K15" s="174">
        <f t="shared" si="4"/>
        <v>3.3908905241626641</v>
      </c>
      <c r="L15" s="6" t="s">
        <v>528</v>
      </c>
    </row>
    <row r="16" spans="1:26" s="6" customFormat="1">
      <c r="A16" s="33" t="s">
        <v>183</v>
      </c>
      <c r="B16" s="33" t="s">
        <v>184</v>
      </c>
      <c r="C16" s="173">
        <f>+'Estado de P y G'!B6/'Balance General'!B30</f>
        <v>0.10872299592985675</v>
      </c>
      <c r="D16" s="173">
        <f>+'Estado de P y G'!C6/'Balance General'!C30</f>
        <v>0.11537080263789583</v>
      </c>
      <c r="E16" s="173">
        <f>+'Estado de P y G'!D6/'Balance General'!D30</f>
        <v>0.11465007767407434</v>
      </c>
      <c r="F16" s="173">
        <f>+'Estado de P y G'!E6/'Balance General'!E30</f>
        <v>0.11941442339497566</v>
      </c>
      <c r="G16" s="173">
        <f>+'Estado de P y G'!F6/'Balance General'!F30</f>
        <v>0.11178142389963311</v>
      </c>
      <c r="H16" s="173">
        <f>+'Estado de P y G'!G6/'Balance General'!G30</f>
        <v>0.11770638246583141</v>
      </c>
      <c r="I16" s="173">
        <f>+'Estado de P y G'!H6/'Balance General'!H30</f>
        <v>0.12097927751190846</v>
      </c>
      <c r="J16" s="173">
        <f>+'Estado de P y G'!I6/'Balance General'!I30</f>
        <v>0.11367063835193068</v>
      </c>
      <c r="K16" s="173">
        <f>+'Estado de P y G'!J6/'Balance General'!J30</f>
        <v>0.13220965335519733</v>
      </c>
      <c r="L16" s="6" t="s">
        <v>529</v>
      </c>
    </row>
    <row r="17" spans="1:12" s="6" customFormat="1">
      <c r="A17" s="33" t="s">
        <v>185</v>
      </c>
      <c r="B17" s="33" t="s">
        <v>186</v>
      </c>
      <c r="C17" s="173">
        <f>+'Estado de P y G'!B6/'Balance General'!B26</f>
        <v>0.19183015423213859</v>
      </c>
      <c r="D17" s="173">
        <f>+'Estado de P y G'!C6/'Balance General'!C26</f>
        <v>0.20510458260119663</v>
      </c>
      <c r="E17" s="173">
        <f>+'Estado de P y G'!D6/'Balance General'!D26</f>
        <v>0.2047758059415542</v>
      </c>
      <c r="F17" s="173">
        <f>+'Estado de P y G'!E6/'Balance General'!E26</f>
        <v>0.20782223290279225</v>
      </c>
      <c r="G17" s="173">
        <f>+'Estado de P y G'!F6/'Balance General'!F26</f>
        <v>0.19940672984169558</v>
      </c>
      <c r="H17" s="173">
        <f>+'Estado de P y G'!G6/'Balance General'!G26</f>
        <v>0.20322619505734266</v>
      </c>
      <c r="I17" s="173">
        <f>+'Estado de P y G'!H6/'Balance General'!H26</f>
        <v>0.21474972847215942</v>
      </c>
      <c r="J17" s="173">
        <f>+'Estado de P y G'!I6/'Balance General'!I26</f>
        <v>0.20495014408454548</v>
      </c>
      <c r="K17" s="173">
        <f>+'Estado de P y G'!J6/'Balance General'!J26</f>
        <v>0.24278584576426515</v>
      </c>
      <c r="L17" s="6" t="s">
        <v>530</v>
      </c>
    </row>
    <row r="18" spans="1:12" s="6" customFormat="1">
      <c r="A18" s="33" t="s">
        <v>187</v>
      </c>
      <c r="B18" s="33" t="s">
        <v>188</v>
      </c>
      <c r="C18" s="173">
        <f>+'Estado de P y G'!B6/'Balance General'!B3</f>
        <v>1.922075286146798</v>
      </c>
      <c r="D18" s="173">
        <f>+'Estado de P y G'!C6/'Balance General'!C3</f>
        <v>1.9952720623896576</v>
      </c>
      <c r="E18" s="173">
        <f>+'Estado de P y G'!D6/'Balance General'!D3</f>
        <v>1.6147295836732325</v>
      </c>
      <c r="F18" s="173">
        <f>+'Estado de P y G'!E6/'Balance General'!E3</f>
        <v>2.1784333538657452</v>
      </c>
      <c r="G18" s="173">
        <f>+'Estado de P y G'!F6/'Balance General'!F3</f>
        <v>1.5815210232627395</v>
      </c>
      <c r="H18" s="173">
        <f>+'Estado de P y G'!G6/'Balance General'!G3</f>
        <v>2.6699218585810125</v>
      </c>
      <c r="I18" s="173">
        <f>+'Estado de P y G'!H6/'Balance General'!H3</f>
        <v>1.7250865107081126</v>
      </c>
      <c r="J18" s="173">
        <f>+'Estado de P y G'!I6/'Balance General'!I3</f>
        <v>2.1921589328577173</v>
      </c>
      <c r="K18" s="173">
        <f>+'Estado de P y G'!J6/'Balance General'!J3</f>
        <v>1.685214866283963</v>
      </c>
      <c r="L18" s="6" t="s">
        <v>531</v>
      </c>
    </row>
    <row r="19" spans="1:12" s="90" customFormat="1">
      <c r="A19" s="31" t="s">
        <v>189</v>
      </c>
      <c r="B19" s="31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2" s="6" customFormat="1">
      <c r="A20" s="33" t="s">
        <v>190</v>
      </c>
      <c r="B20" s="33" t="s">
        <v>191</v>
      </c>
      <c r="C20" s="196">
        <f>+'Balance General'!B54/'Balance General'!B55</f>
        <v>0.47145534681347701</v>
      </c>
      <c r="D20" s="196">
        <f>+'Balance General'!C54/'Balance General'!C55</f>
        <v>0.47557363159924887</v>
      </c>
      <c r="E20" s="196">
        <f>+'Balance General'!D54/'Balance General'!D55</f>
        <v>0.56433862102550891</v>
      </c>
      <c r="F20" s="196">
        <f>+'Balance General'!E54/'Balance General'!E55</f>
        <v>0.48266963980047295</v>
      </c>
      <c r="G20" s="196">
        <f>+'Balance General'!F54/'Balance General'!F55</f>
        <v>0.5682807283879362</v>
      </c>
      <c r="H20" s="196">
        <f>+'Balance General'!G54/'Balance General'!G55</f>
        <v>0.46044616414034212</v>
      </c>
      <c r="I20" s="196">
        <f>+'Balance General'!H54/'Balance General'!H55</f>
        <v>0.48767627256627827</v>
      </c>
      <c r="J20" s="196">
        <f>+'Balance General'!I54/'Balance General'!I55</f>
        <v>0.41911308220220722</v>
      </c>
      <c r="K20" s="196">
        <f>+'Balance General'!J54/'Balance General'!J55</f>
        <v>0.47859213145534674</v>
      </c>
      <c r="L20" s="6" t="s">
        <v>532</v>
      </c>
    </row>
    <row r="21" spans="1:12" s="6" customFormat="1">
      <c r="A21" s="33" t="s">
        <v>276</v>
      </c>
      <c r="B21" s="33" t="s">
        <v>192</v>
      </c>
      <c r="C21" s="196">
        <f>+'Balance General'!B54/'Balance General'!B30</f>
        <v>0.32040071493757782</v>
      </c>
      <c r="D21" s="196">
        <f>+'Balance General'!C54/'Balance General'!C30</f>
        <v>0.32229745870683185</v>
      </c>
      <c r="E21" s="196">
        <f>+'Balance General'!D54/'Balance General'!D30</f>
        <v>0.3607522127942443</v>
      </c>
      <c r="F21" s="196">
        <f>+'Balance General'!E54/'Balance General'!E30</f>
        <v>0.32554092081188574</v>
      </c>
      <c r="G21" s="196">
        <f>+'Balance General'!F54/'Balance General'!F30</f>
        <v>0.36235905737532964</v>
      </c>
      <c r="H21" s="196">
        <f>+'Balance General'!G54/'Balance General'!G30</f>
        <v>0.31527773759888716</v>
      </c>
      <c r="I21" s="196">
        <f>+'Balance General'!H54/'Balance General'!H30</f>
        <v>0.32781074858781251</v>
      </c>
      <c r="J21" s="196">
        <f>+'Balance General'!I54/'Balance General'!I30</f>
        <v>0.29533451993418675</v>
      </c>
      <c r="K21" s="196">
        <f>+'Balance General'!J54/'Balance General'!J30</f>
        <v>0.3236809663551185</v>
      </c>
      <c r="L21" s="6" t="s">
        <v>533</v>
      </c>
    </row>
    <row r="22" spans="1:12" s="6" customFormat="1">
      <c r="A22" s="33" t="s">
        <v>193</v>
      </c>
      <c r="B22" s="33" t="s">
        <v>194</v>
      </c>
      <c r="C22" s="196">
        <f>+'Balance General'!B31/'Balance General'!B54</f>
        <v>0.17532627274930807</v>
      </c>
      <c r="D22" s="196">
        <f>+'Balance General'!C31/'Balance General'!C54</f>
        <v>0.2344027019446355</v>
      </c>
      <c r="E22" s="196">
        <f>+'Balance General'!D31/'Balance General'!D54</f>
        <v>0.28902455500894608</v>
      </c>
      <c r="F22" s="196">
        <f>+'Balance General'!E31/'Balance General'!E54</f>
        <v>0.27913838856140211</v>
      </c>
      <c r="G22" s="196">
        <f>+'Balance General'!F31/'Balance General'!F54</f>
        <v>0.28233203447117533</v>
      </c>
      <c r="H22" s="196">
        <f>+'Balance General'!G31/'Balance General'!G54</f>
        <v>0.2567764168887961</v>
      </c>
      <c r="I22" s="196">
        <f>+'Balance General'!H31/'Balance General'!H54</f>
        <v>0.2768276448727921</v>
      </c>
      <c r="J22" s="196">
        <f>+'Balance General'!I31/'Balance General'!I54</f>
        <v>0.34684621243756703</v>
      </c>
      <c r="K22" s="196">
        <f>+'Balance General'!J31/'Balance General'!J54</f>
        <v>0.25533056427999473</v>
      </c>
      <c r="L22" s="6" t="s">
        <v>534</v>
      </c>
    </row>
    <row r="23" spans="1:12" s="6" customFormat="1">
      <c r="A23" s="33" t="s">
        <v>195</v>
      </c>
      <c r="B23" s="93" t="s">
        <v>196</v>
      </c>
      <c r="C23" s="174">
        <f>+'Estado de P y G'!B23/'Estado de P y G'!B25</f>
        <v>2.1400655243396822</v>
      </c>
      <c r="D23" s="174">
        <f>+'Estado de P y G'!C23/'Estado de P y G'!C25</f>
        <v>2.8832449008538998</v>
      </c>
      <c r="E23" s="174">
        <f>+'Estado de P y G'!D23/'Estado de P y G'!D25</f>
        <v>1.8095607088331884</v>
      </c>
      <c r="F23" s="174">
        <f>+'Estado de P y G'!E23/'Estado de P y G'!E25</f>
        <v>2.4479399266905801</v>
      </c>
      <c r="G23" s="174">
        <f>+'Estado de P y G'!F23/'Estado de P y G'!F25</f>
        <v>2.847711815728883</v>
      </c>
      <c r="H23" s="174">
        <f>+'Estado de P y G'!G23/'Estado de P y G'!G25</f>
        <v>1.41856411385694</v>
      </c>
      <c r="I23" s="174">
        <f>+'Estado de P y G'!H23/'Estado de P y G'!H25</f>
        <v>2.5378855736535892</v>
      </c>
      <c r="J23" s="174">
        <f>+'Estado de P y G'!I23/'Estado de P y G'!I25</f>
        <v>3.2101719121284149</v>
      </c>
      <c r="K23" s="174">
        <f>+'Estado de P y G'!J23/'Estado de P y G'!J25</f>
        <v>3.4532119305355589</v>
      </c>
      <c r="L23" s="6" t="s">
        <v>535</v>
      </c>
    </row>
    <row r="24" spans="1:12" s="6" customFormat="1">
      <c r="A24" s="33" t="s">
        <v>197</v>
      </c>
      <c r="B24" s="93" t="s">
        <v>198</v>
      </c>
      <c r="C24" s="174">
        <f>+'Estado de P y G'!B14/'Estado de P y G'!B15</f>
        <v>1.9447778725532634</v>
      </c>
      <c r="D24" s="174">
        <f>+'Estado de P y G'!C14/'Estado de P y G'!C15</f>
        <v>2.199351368009502</v>
      </c>
      <c r="E24" s="174">
        <f>+'Estado de P y G'!D14/'Estado de P y G'!D15</f>
        <v>1.8199991613474469</v>
      </c>
      <c r="F24" s="174">
        <f>+'Estado de P y G'!E14/'Estado de P y G'!E15</f>
        <v>2.5673474529411804</v>
      </c>
      <c r="G24" s="174">
        <f>+'Estado de P y G'!F14/'Estado de P y G'!F15</f>
        <v>2.4675920933162518</v>
      </c>
      <c r="H24" s="174">
        <f>+'Estado de P y G'!G14/'Estado de P y G'!G15</f>
        <v>1.6358561852319984</v>
      </c>
      <c r="I24" s="174">
        <f>+'Estado de P y G'!H14/'Estado de P y G'!H15</f>
        <v>2.4202152704019619</v>
      </c>
      <c r="J24" s="174">
        <f>+'Estado de P y G'!I14/'Estado de P y G'!I15</f>
        <v>4.2856220373133809</v>
      </c>
      <c r="K24" s="174">
        <f>+'Estado de P y G'!J14/'Estado de P y G'!J15</f>
        <v>2.5123607571369204</v>
      </c>
      <c r="L24" s="6" t="s">
        <v>536</v>
      </c>
    </row>
    <row r="25" spans="1:12" s="90" customFormat="1">
      <c r="A25" s="31" t="s">
        <v>199</v>
      </c>
      <c r="B25" s="31"/>
      <c r="C25" s="175"/>
      <c r="D25" s="175"/>
      <c r="E25" s="175"/>
      <c r="F25" s="175"/>
      <c r="G25" s="175"/>
      <c r="H25" s="175"/>
      <c r="I25" s="175"/>
      <c r="J25" s="175"/>
      <c r="K25" s="175"/>
      <c r="L25" s="6" t="s">
        <v>402</v>
      </c>
    </row>
    <row r="26" spans="1:12" s="6" customFormat="1">
      <c r="A26" s="33" t="s">
        <v>200</v>
      </c>
      <c r="B26" s="93" t="s">
        <v>201</v>
      </c>
      <c r="C26" s="174">
        <f>+(('Estado de P y G'!B3+'Estado de P y G'!B34)-'Estado de P y G'!B10)/'Estado de P y G'!B3</f>
        <v>0.52827660048681169</v>
      </c>
      <c r="D26" s="174">
        <f>+(('Estado de P y G'!C3+'Estado de P y G'!C34)-'Estado de P y G'!C10)/'Estado de P y G'!C3</f>
        <v>0.63382462825984642</v>
      </c>
      <c r="E26" s="174">
        <f>+(('Estado de P y G'!D3+'Estado de P y G'!D34)-'Estado de P y G'!D10)/'Estado de P y G'!D3</f>
        <v>0.53893898178787092</v>
      </c>
      <c r="F26" s="174">
        <f>+(('Estado de P y G'!E3+'Estado de P y G'!E34)-'Estado de P y G'!E10)/'Estado de P y G'!E3</f>
        <v>0.47967795801129298</v>
      </c>
      <c r="G26" s="174">
        <f>+(('Estado de P y G'!F3+'Estado de P y G'!F34)-'Estado de P y G'!F10)/'Estado de P y G'!F3</f>
        <v>0.56755381192865595</v>
      </c>
      <c r="H26" s="174">
        <f>+(('Estado de P y G'!G3+'Estado de P y G'!G34)-'Estado de P y G'!G10)/'Estado de P y G'!G3</f>
        <v>0.58824295330466014</v>
      </c>
      <c r="I26" s="174">
        <f>+(('Estado de P y G'!H3+'Estado de P y G'!H34)-'Estado de P y G'!H10)/'Estado de P y G'!H3</f>
        <v>0.61597971115037031</v>
      </c>
      <c r="J26" s="174">
        <f>+(('Estado de P y G'!I3+'Estado de P y G'!I34)-'Estado de P y G'!I10)/'Estado de P y G'!I3</f>
        <v>0.58476882732332047</v>
      </c>
      <c r="K26" s="174">
        <f>+(('Estado de P y G'!J3+'Estado de P y G'!J34)-'Estado de P y G'!J10)/'Estado de P y G'!J3</f>
        <v>0.67324663246883487</v>
      </c>
      <c r="L26" s="6" t="s">
        <v>537</v>
      </c>
    </row>
    <row r="27" spans="1:12" s="6" customFormat="1">
      <c r="A27" s="33" t="s">
        <v>202</v>
      </c>
      <c r="B27" s="93" t="s">
        <v>203</v>
      </c>
      <c r="C27" s="174">
        <f>+('Estado de P y G'!B3-'Estado de P y G'!B10-'Estado de P y G'!B15+'Estado de P y G'!B34)/'Estado de P y G'!B3</f>
        <v>0.32792006456981776</v>
      </c>
      <c r="D27" s="174">
        <f>+('Estado de P y G'!C3-'Estado de P y G'!C10-'Estado de P y G'!C15+'Estado de P y G'!C34)/'Estado de P y G'!C3</f>
        <v>0.44647741440245731</v>
      </c>
      <c r="E27" s="174">
        <f>+('Estado de P y G'!D3-'Estado de P y G'!D10-'Estado de P y G'!D15+'Estado de P y G'!D34)/'Estado de P y G'!D3</f>
        <v>0.30590188722195055</v>
      </c>
      <c r="F27" s="174">
        <f>+('Estado de P y G'!E3-'Estado de P y G'!E10-'Estado de P y G'!E15+'Estado de P y G'!E34)/'Estado de P y G'!E3</f>
        <v>0.31983547641368831</v>
      </c>
      <c r="G27" s="174">
        <f>+('Estado de P y G'!F3-'Estado de P y G'!F10-'Estado de P y G'!F15+'Estado de P y G'!F34)/'Estado de P y G'!F3</f>
        <v>0.35894075306891554</v>
      </c>
      <c r="H27" s="174">
        <f>+('Estado de P y G'!G3-'Estado de P y G'!G10-'Estado de P y G'!G15+'Estado de P y G'!G34)/'Estado de P y G'!G3</f>
        <v>0.3452790857574316</v>
      </c>
      <c r="I27" s="174">
        <f>+('Estado de P y G'!H3-'Estado de P y G'!H10-'Estado de P y G'!H15+'Estado de P y G'!H34)/'Estado de P y G'!H3</f>
        <v>0.42817321381164664</v>
      </c>
      <c r="J27" s="174">
        <f>+('Estado de P y G'!I3-'Estado de P y G'!I10-'Estado de P y G'!I15+'Estado de P y G'!I34)/'Estado de P y G'!I3</f>
        <v>0.4723940646054357</v>
      </c>
      <c r="K27" s="174">
        <f>+('Estado de P y G'!J3-'Estado de P y G'!J10-'Estado de P y G'!J15+'Estado de P y G'!J34)/'Estado de P y G'!J3</f>
        <v>0.45526820111869831</v>
      </c>
      <c r="L27" s="6" t="s">
        <v>538</v>
      </c>
    </row>
    <row r="28" spans="1:12" s="6" customFormat="1">
      <c r="A28" s="33" t="s">
        <v>204</v>
      </c>
      <c r="B28" s="93" t="s">
        <v>205</v>
      </c>
      <c r="C28" s="174">
        <f>+'Estado de P y G'!B41/'Estado de P y G'!B3</f>
        <v>0.25407851121974229</v>
      </c>
      <c r="D28" s="174">
        <f>+'Estado de P y G'!C41/'Estado de P y G'!C3</f>
        <v>0.28155848610450396</v>
      </c>
      <c r="E28" s="174">
        <f>+'Estado de P y G'!D41/'Estado de P y G'!D3</f>
        <v>0.26253378864843979</v>
      </c>
      <c r="F28" s="174">
        <f>+'Estado de P y G'!E41/'Estado de P y G'!E3</f>
        <v>0.17511632747287323</v>
      </c>
      <c r="G28" s="174">
        <f>+'Estado de P y G'!F41/'Estado de P y G'!F3</f>
        <v>0.10805793587340927</v>
      </c>
      <c r="H28" s="174">
        <f>+'Estado de P y G'!G41/'Estado de P y G'!G3</f>
        <v>0.22841716536387091</v>
      </c>
      <c r="I28" s="174">
        <f>+'Estado de P y G'!H41/'Estado de P y G'!H3</f>
        <v>0.30137010285089533</v>
      </c>
      <c r="J28" s="174">
        <f>+'Estado de P y G'!I41/'Estado de P y G'!I3</f>
        <v>0.25464274231374945</v>
      </c>
      <c r="K28" s="174">
        <f>+'Estado de P y G'!J41/'Estado de P y G'!J3</f>
        <v>0.3069589575345037</v>
      </c>
      <c r="L28" s="6" t="s">
        <v>539</v>
      </c>
    </row>
    <row r="29" spans="1:12" s="90" customFormat="1">
      <c r="A29" s="30" t="s">
        <v>206</v>
      </c>
      <c r="B29" s="31"/>
      <c r="C29" s="175"/>
      <c r="D29" s="175"/>
      <c r="E29" s="175"/>
      <c r="F29" s="175"/>
      <c r="G29" s="175"/>
      <c r="H29" s="175"/>
      <c r="I29" s="175"/>
      <c r="J29" s="175"/>
      <c r="K29" s="175"/>
      <c r="L29" s="6" t="s">
        <v>402</v>
      </c>
    </row>
    <row r="30" spans="1:12" s="6" customFormat="1">
      <c r="A30" s="33" t="s">
        <v>274</v>
      </c>
      <c r="B30" s="93" t="s">
        <v>207</v>
      </c>
      <c r="C30" s="73">
        <f>+'Estado de P y G'!B41/'Balance General'!B30</f>
        <v>2.7795538038796003E-2</v>
      </c>
      <c r="D30" s="73">
        <f>+'Estado de P y G'!C41/'Balance General'!C30</f>
        <v>3.2677134807743473E-2</v>
      </c>
      <c r="E30" s="73">
        <f>+'Estado de P y G'!D41/'Balance General'!D30</f>
        <v>3.0245442163663955E-2</v>
      </c>
      <c r="F30" s="73">
        <f>+'Estado de P y G'!E41/'Balance General'!E30</f>
        <v>2.1026855695535782E-2</v>
      </c>
      <c r="G30" s="73">
        <f>+'Estado de P y G'!F41/'Balance General'!F30</f>
        <v>1.214292573222824E-2</v>
      </c>
      <c r="H30" s="73">
        <f>+'Estado de P y G'!G41/'Balance General'!G30</f>
        <v>2.7095860234894804E-2</v>
      </c>
      <c r="I30" s="73">
        <f>+'Estado de P y G'!H41/'Balance General'!H30</f>
        <v>3.6760398106621607E-2</v>
      </c>
      <c r="J30" s="73">
        <f>+'Estado de P y G'!I41/'Balance General'!I30</f>
        <v>2.9143288987073201E-2</v>
      </c>
      <c r="K30" s="73">
        <f>+'Estado de P y G'!J41/'Balance General'!J30</f>
        <v>4.0843037540003471E-2</v>
      </c>
      <c r="L30" s="6" t="s">
        <v>540</v>
      </c>
    </row>
    <row r="31" spans="1:12" s="6" customFormat="1">
      <c r="A31" s="33" t="s">
        <v>310</v>
      </c>
      <c r="B31" s="93" t="s">
        <v>208</v>
      </c>
      <c r="C31" s="73">
        <f>+'Estado de P y G'!B41/'Balance General'!B55</f>
        <v>4.0899893211851363E-2</v>
      </c>
      <c r="D31" s="73">
        <f>+'Estado de P y G'!C41/'Balance General'!C55</f>
        <v>4.8217518478520259E-2</v>
      </c>
      <c r="E31" s="73">
        <f>+'Estado de P y G'!D41/'Balance General'!D55</f>
        <v>4.7314113448512794E-2</v>
      </c>
      <c r="F31" s="73">
        <f>+'Estado de P y G'!E41/'Balance General'!E55</f>
        <v>3.1175880560236562E-2</v>
      </c>
      <c r="G31" s="73">
        <f>+'Estado de P y G'!F41/'Balance General'!F55</f>
        <v>1.9043516477424992E-2</v>
      </c>
      <c r="H31" s="73">
        <f>+'Estado de P y G'!G41/'Balance General'!G55</f>
        <v>3.95720452838094E-2</v>
      </c>
      <c r="I31" s="73">
        <f>+'Estado de P y G'!H41/'Balance General'!H55</f>
        <v>5.4687572033311302E-2</v>
      </c>
      <c r="J31" s="73">
        <f>+'Estado de P y G'!I41/'Balance General'!I55</f>
        <v>4.1357622791957302E-2</v>
      </c>
      <c r="K31" s="73">
        <f>+'Estado de P y G'!J41/'Balance General'!J55</f>
        <v>6.0390194120760646E-2</v>
      </c>
      <c r="L31" s="6" t="s">
        <v>541</v>
      </c>
    </row>
    <row r="32" spans="1:12" s="6" customFormat="1">
      <c r="A32" s="30" t="s">
        <v>304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6" t="s">
        <v>402</v>
      </c>
    </row>
    <row r="33" spans="1:12">
      <c r="A33" s="33" t="s">
        <v>301</v>
      </c>
      <c r="B33" s="92" t="s">
        <v>299</v>
      </c>
      <c r="C33" s="174">
        <f>+('Estado de P y G'!B41/'Otros Datos'!B9)*1000000</f>
        <v>24941.170699212766</v>
      </c>
      <c r="D33" s="174">
        <f>+('Estado de P y G'!C41/'Otros Datos'!C9)*1000000</f>
        <v>31411.261117414844</v>
      </c>
      <c r="E33" s="174">
        <f>+('Estado de P y G'!D41/'Otros Datos'!D9)*1000000</f>
        <v>254.94613000652782</v>
      </c>
      <c r="F33" s="174">
        <f>+('Estado de P y G'!E41/'Otros Datos'!E9)*1000000</f>
        <v>175.84407514294145</v>
      </c>
      <c r="G33" s="174">
        <f>+('Estado de P y G'!F41/'Otros Datos'!F9)*1000000</f>
        <v>102.10156083610401</v>
      </c>
      <c r="H33" s="174">
        <f>+('Estado de P y G'!G41/'Otros Datos'!G9)*1000000</f>
        <v>221.42105240083279</v>
      </c>
      <c r="I33" s="174">
        <f>+('Estado de P y G'!H41/'Otros Datos'!H9)*1000000</f>
        <v>304.34466712215954</v>
      </c>
      <c r="J33" s="174">
        <f>+('Estado de P y G'!I41/'Otros Datos'!I9)*1000000</f>
        <v>263.364585590319</v>
      </c>
      <c r="K33" s="174">
        <f>+('Estado de P y G'!J41/'Otros Datos'!J9)*1000000</f>
        <v>375.66746204860573</v>
      </c>
      <c r="L33" s="6" t="s">
        <v>542</v>
      </c>
    </row>
    <row r="34" spans="1:12">
      <c r="A34" s="33" t="s">
        <v>303</v>
      </c>
      <c r="B34" s="92" t="s">
        <v>302</v>
      </c>
      <c r="C34" s="174">
        <f>+'Otros Datos'!B10/'Otros Datos'!B11</f>
        <v>0.24597819098323975</v>
      </c>
      <c r="D34" s="174">
        <f>+'Otros Datos'!C10/'Otros Datos'!C11</f>
        <v>0.51176827096586541</v>
      </c>
      <c r="E34" s="174">
        <f>+'Otros Datos'!D10/'Otros Datos'!D11</f>
        <v>0.59387161609169381</v>
      </c>
      <c r="F34" s="174">
        <f>+'Otros Datos'!E10/'Otros Datos'!E11</f>
        <v>0.5673366557986238</v>
      </c>
      <c r="G34" s="174">
        <f>+'Otros Datos'!F10/'Otros Datos'!F11</f>
        <v>0.59684901025647719</v>
      </c>
      <c r="H34" s="174">
        <f>+'Otros Datos'!G10/'Otros Datos'!G11</f>
        <v>0.57189936715760648</v>
      </c>
      <c r="I34" s="174">
        <f>+'Otros Datos'!H10/'Otros Datos'!H11</f>
        <v>0.57500696297494236</v>
      </c>
      <c r="J34" s="174">
        <f>+'Otros Datos'!I10/'Otros Datos'!I11</f>
        <v>0.50251414106200087</v>
      </c>
      <c r="K34" s="174">
        <f>+'Otros Datos'!J10/'Otros Datos'!J11</f>
        <v>0.51441404221731746</v>
      </c>
      <c r="L34" s="6" t="s">
        <v>543</v>
      </c>
    </row>
  </sheetData>
  <sheetProtection password="D4F8" sheet="1" objects="1" scenarios="1" selectLockedCells="1" selectUnlockedCells="1"/>
  <autoFilter ref="A2:K2"/>
  <mergeCells count="1">
    <mergeCell ref="A1:E1"/>
  </mergeCells>
  <hyperlinks>
    <hyperlink ref="F1" location="Indice!A1" display="Volver a Indice"/>
  </hyperlinks>
  <pageMargins left="0.7" right="0.7" top="0.75" bottom="0.75" header="0.3" footer="0.3"/>
  <pageSetup paperSize="9" orientation="portrait" r:id="rId1"/>
  <ignoredErrors>
    <ignoredError sqref="C10:D10 E10:K11 C12:K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V18"/>
  <sheetViews>
    <sheetView workbookViewId="0">
      <pane xSplit="1" ySplit="2" topLeftCell="G3" activePane="bottomRight" state="frozen"/>
      <selection pane="topRight" activeCell="B1" sqref="B1"/>
      <selection pane="bottomLeft" activeCell="A3" sqref="A3"/>
      <selection pane="bottomRight" activeCell="P16" sqref="P16"/>
    </sheetView>
  </sheetViews>
  <sheetFormatPr baseColWidth="10" defaultRowHeight="15"/>
  <cols>
    <col min="1" max="1" width="39.42578125" bestFit="1" customWidth="1"/>
    <col min="2" max="7" width="13.7109375" bestFit="1" customWidth="1"/>
    <col min="8" max="8" width="23" bestFit="1" customWidth="1"/>
    <col min="9" max="10" width="13.7109375" bestFit="1" customWidth="1"/>
  </cols>
  <sheetData>
    <row r="1" spans="1:74" ht="26.25">
      <c r="A1" s="229" t="s">
        <v>167</v>
      </c>
      <c r="B1" s="229"/>
      <c r="C1" s="229"/>
      <c r="D1" s="229"/>
      <c r="E1" s="229"/>
      <c r="F1" s="229"/>
      <c r="G1" s="229"/>
      <c r="H1" s="186" t="s">
        <v>317</v>
      </c>
    </row>
    <row r="2" spans="1:74">
      <c r="A2" s="38" t="s">
        <v>271</v>
      </c>
      <c r="B2" s="38" t="s">
        <v>72</v>
      </c>
      <c r="C2" s="38" t="s">
        <v>74</v>
      </c>
      <c r="D2" s="38" t="s">
        <v>96</v>
      </c>
      <c r="E2" s="38" t="s">
        <v>118</v>
      </c>
      <c r="F2" s="38" t="s">
        <v>119</v>
      </c>
      <c r="G2" s="38" t="s">
        <v>140</v>
      </c>
      <c r="H2" s="38" t="s">
        <v>141</v>
      </c>
      <c r="I2" s="38" t="s">
        <v>161</v>
      </c>
      <c r="J2" s="38" t="s">
        <v>162</v>
      </c>
    </row>
    <row r="3" spans="1:74">
      <c r="A3" s="97" t="s">
        <v>234</v>
      </c>
      <c r="B3" s="94">
        <v>28560.211285199999</v>
      </c>
      <c r="C3" s="94">
        <v>30614.53278673</v>
      </c>
      <c r="D3" s="94">
        <v>29641.34991425</v>
      </c>
      <c r="E3" s="94">
        <v>15006.082460620002</v>
      </c>
      <c r="F3" s="94">
        <v>15483.533473</v>
      </c>
      <c r="G3" s="94">
        <v>48032.862225309997</v>
      </c>
      <c r="H3" s="94">
        <v>33360.559843520001</v>
      </c>
      <c r="I3" s="94">
        <v>19509.61460741</v>
      </c>
      <c r="J3" s="94">
        <v>26416.005237490001</v>
      </c>
      <c r="K3" s="133"/>
      <c r="M3" s="133"/>
    </row>
    <row r="4" spans="1:74">
      <c r="A4" s="97" t="s">
        <v>240</v>
      </c>
      <c r="B4" s="94">
        <v>0</v>
      </c>
      <c r="C4" s="94">
        <v>0</v>
      </c>
      <c r="D4" s="94">
        <v>0</v>
      </c>
      <c r="E4" s="94">
        <v>-737.20447200000001</v>
      </c>
      <c r="F4" s="94">
        <v>1753.7909999999999</v>
      </c>
      <c r="G4" s="94">
        <v>553.91899999999998</v>
      </c>
      <c r="H4" s="94">
        <v>0</v>
      </c>
      <c r="I4" s="94">
        <v>13327.89566</v>
      </c>
      <c r="J4" s="94">
        <v>0</v>
      </c>
      <c r="K4" s="133"/>
      <c r="M4" s="133"/>
    </row>
    <row r="5" spans="1:74">
      <c r="A5" s="97" t="s">
        <v>326</v>
      </c>
      <c r="B5" s="94">
        <f>6186020094.48/1000000</f>
        <v>6186.0200944799999</v>
      </c>
      <c r="C5" s="94">
        <f>6362524630.99/1000000</f>
        <v>6362.5246309899994</v>
      </c>
      <c r="D5" s="94">
        <f>44020544291.36/1000000</f>
        <v>44020.544291359998</v>
      </c>
      <c r="E5" s="94">
        <f>8061862105.99/1000000</f>
        <v>8061.8621059899997</v>
      </c>
      <c r="F5" s="94">
        <f>37966617455.89/1000000</f>
        <v>37966.617455890002</v>
      </c>
      <c r="G5" s="94">
        <f>10720935704.52/1000000</f>
        <v>10720.935704520001</v>
      </c>
      <c r="H5" s="94">
        <f>19754656509.17/1000000</f>
        <v>19754.656509169999</v>
      </c>
      <c r="I5" s="94">
        <f>7340419201.95/1000000</f>
        <v>7340.4192019499997</v>
      </c>
      <c r="J5" s="215">
        <f>31880544257.28/1000000</f>
        <v>31880.544257279998</v>
      </c>
      <c r="K5" s="216"/>
      <c r="L5" s="133"/>
      <c r="M5" s="133"/>
      <c r="N5" s="209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1"/>
      <c r="AG5" s="212"/>
      <c r="AH5" s="212"/>
      <c r="AI5" s="212"/>
      <c r="AJ5" s="212"/>
      <c r="AK5" s="212"/>
      <c r="AL5" s="133"/>
      <c r="AM5" s="209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133"/>
      <c r="BE5" s="209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133"/>
      <c r="BS5" s="133"/>
      <c r="BT5" s="133"/>
      <c r="BU5" s="133"/>
      <c r="BV5" s="133"/>
    </row>
    <row r="6" spans="1:74">
      <c r="A6" s="97" t="s">
        <v>325</v>
      </c>
      <c r="B6" s="94">
        <v>65639.722522850003</v>
      </c>
      <c r="C6" s="94">
        <v>75167.688533809996</v>
      </c>
      <c r="D6" s="94">
        <v>83451.087548460011</v>
      </c>
      <c r="E6" s="94">
        <v>85953.823313560002</v>
      </c>
      <c r="F6" s="94">
        <v>78677.976221300007</v>
      </c>
      <c r="G6" s="94">
        <v>76549.939181710011</v>
      </c>
      <c r="H6" s="94">
        <v>98372.574775229994</v>
      </c>
      <c r="I6" s="94">
        <v>113652.36426304</v>
      </c>
      <c r="J6" s="94">
        <v>134361.93144751</v>
      </c>
      <c r="K6" s="214"/>
      <c r="L6" s="133"/>
      <c r="M6" s="133"/>
      <c r="N6" s="209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1"/>
      <c r="AG6" s="212"/>
      <c r="AH6" s="212"/>
      <c r="AI6" s="212"/>
      <c r="AJ6" s="212"/>
      <c r="AK6" s="212"/>
      <c r="AL6" s="133"/>
      <c r="AM6" s="209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133"/>
      <c r="BE6" s="209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133"/>
      <c r="BS6" s="133"/>
      <c r="BT6" s="133"/>
      <c r="BU6" s="133"/>
      <c r="BV6" s="133"/>
    </row>
    <row r="7" spans="1:74">
      <c r="A7" s="97" t="s">
        <v>241</v>
      </c>
      <c r="B7" s="94">
        <v>94909.21263924001</v>
      </c>
      <c r="C7" s="94">
        <v>94199.760103099994</v>
      </c>
      <c r="D7" s="94">
        <v>97783.809188669999</v>
      </c>
      <c r="E7" s="94">
        <v>110811.61612552</v>
      </c>
      <c r="F7" s="94">
        <v>73108.472937250001</v>
      </c>
      <c r="G7" s="94">
        <v>84608.841260750007</v>
      </c>
      <c r="H7" s="94">
        <v>87792.114998570003</v>
      </c>
      <c r="I7" s="94">
        <v>86780.943717509974</v>
      </c>
      <c r="J7" s="94">
        <v>92811.351129539995</v>
      </c>
      <c r="K7" s="133"/>
      <c r="M7" s="133"/>
    </row>
    <row r="8" spans="1:74">
      <c r="A8" s="97" t="s">
        <v>238</v>
      </c>
      <c r="B8" s="94">
        <v>0</v>
      </c>
      <c r="C8" s="94">
        <f>+C18</f>
        <v>90632.039999999979</v>
      </c>
      <c r="D8" s="94">
        <f t="shared" ref="D8:J8" si="0">+D18</f>
        <v>184602.15999999997</v>
      </c>
      <c r="E8" s="94">
        <f t="shared" si="0"/>
        <v>-1416.9200000000128</v>
      </c>
      <c r="F8" s="94">
        <f t="shared" si="0"/>
        <v>134416.11999999997</v>
      </c>
      <c r="G8" s="94">
        <f t="shared" si="0"/>
        <v>0</v>
      </c>
      <c r="H8" s="94">
        <f t="shared" si="0"/>
        <v>100949.02999999996</v>
      </c>
      <c r="I8" s="94">
        <f t="shared" si="0"/>
        <v>0</v>
      </c>
      <c r="J8" s="94">
        <f t="shared" si="0"/>
        <v>160009.60999999999</v>
      </c>
      <c r="K8" s="133"/>
      <c r="M8" s="133" t="s">
        <v>544</v>
      </c>
    </row>
    <row r="9" spans="1:74">
      <c r="A9" s="97" t="s">
        <v>300</v>
      </c>
      <c r="B9" s="94">
        <v>3098456</v>
      </c>
      <c r="C9" s="94">
        <v>2943580</v>
      </c>
      <c r="D9" s="94">
        <v>346701360</v>
      </c>
      <c r="E9" s="94">
        <f t="shared" ref="E9:J9" si="1">+D9</f>
        <v>346701360</v>
      </c>
      <c r="F9" s="94">
        <f t="shared" si="1"/>
        <v>346701360</v>
      </c>
      <c r="G9" s="94">
        <f t="shared" si="1"/>
        <v>346701360</v>
      </c>
      <c r="H9" s="94">
        <f t="shared" si="1"/>
        <v>346701360</v>
      </c>
      <c r="I9" s="94">
        <f t="shared" si="1"/>
        <v>346701360</v>
      </c>
      <c r="J9" s="94">
        <f t="shared" si="1"/>
        <v>346701360</v>
      </c>
      <c r="M9" s="133"/>
    </row>
    <row r="10" spans="1:74" s="133" customFormat="1">
      <c r="A10" s="97" t="s">
        <v>305</v>
      </c>
      <c r="B10" s="94">
        <v>150000</v>
      </c>
      <c r="C10" s="94">
        <v>333391</v>
      </c>
      <c r="D10" s="94">
        <v>3200</v>
      </c>
      <c r="E10" s="94">
        <v>3200</v>
      </c>
      <c r="F10" s="94">
        <v>3200</v>
      </c>
      <c r="G10" s="94">
        <v>3200</v>
      </c>
      <c r="H10" s="94">
        <v>3200</v>
      </c>
      <c r="I10" s="94">
        <v>3200</v>
      </c>
      <c r="J10" s="94">
        <v>3200</v>
      </c>
    </row>
    <row r="11" spans="1:74" s="133" customFormat="1">
      <c r="A11" s="97" t="s">
        <v>306</v>
      </c>
      <c r="B11" s="94">
        <v>609810.16</v>
      </c>
      <c r="C11" s="94">
        <v>651449.14</v>
      </c>
      <c r="D11" s="94">
        <v>5388.37</v>
      </c>
      <c r="E11" s="94">
        <v>5640.39</v>
      </c>
      <c r="F11" s="94">
        <v>5361.49</v>
      </c>
      <c r="G11" s="94">
        <v>5595.39</v>
      </c>
      <c r="H11" s="94">
        <v>5565.15</v>
      </c>
      <c r="I11" s="94">
        <v>6367.98</v>
      </c>
      <c r="J11" s="94">
        <v>6220.67</v>
      </c>
    </row>
    <row r="12" spans="1:74" s="133" customFormat="1">
      <c r="A12" s="197" t="s">
        <v>319</v>
      </c>
      <c r="B12" s="198"/>
      <c r="C12" s="198">
        <f>('Estado de P y G'!C25+'Estado de P y G'!B28)/('Balance General'!B34+'Balance General'!B48+'Balance General'!B51)</f>
        <v>8.3041907044737406E-2</v>
      </c>
      <c r="D12" s="198">
        <f>('Estado de P y G'!D25+'Estado de P y G'!C28)/('Balance General'!C34+'Balance General'!C48+'Balance General'!C51)</f>
        <v>0.13581982957734168</v>
      </c>
      <c r="E12" s="198">
        <f>('Estado de P y G'!E25+'Estado de P y G'!D28)/('Balance General'!D34+'Balance General'!D48+'Balance General'!D51)</f>
        <v>5.9283953557154143E-2</v>
      </c>
      <c r="F12" s="198">
        <f>('Estado de P y G'!F25+'Estado de P y G'!E28)/('Balance General'!E34+'Balance General'!E48+'Balance General'!E51)</f>
        <v>5.9816281359782619E-2</v>
      </c>
      <c r="G12" s="198">
        <f>('Estado de P y G'!G25+'Estado de P y G'!F28)/('Balance General'!F34+'Balance General'!F48+'Balance General'!F51)</f>
        <v>5.1818222752037457E-2</v>
      </c>
      <c r="H12" s="198">
        <f>('Estado de P y G'!H25+'Estado de P y G'!G28)/('Balance General'!G34+'Balance General'!G48+'Balance General'!G51)</f>
        <v>5.8985412993356592E-2</v>
      </c>
      <c r="I12" s="198">
        <f>('Estado de P y G'!I25+'Estado de P y G'!H28)/('Balance General'!H34+'Balance General'!H48+'Balance General'!H51)</f>
        <v>6.5340808860572031E-2</v>
      </c>
      <c r="J12" s="198">
        <f>('Estado de P y G'!J25+'Estado de P y G'!I28)/('Balance General'!I34+'Balance General'!I48+'Balance General'!I51)</f>
        <v>6.5129732689054559E-2</v>
      </c>
      <c r="M12" s="133" t="s">
        <v>545</v>
      </c>
    </row>
    <row r="13" spans="1:74" ht="18.75">
      <c r="A13" s="230" t="s">
        <v>273</v>
      </c>
      <c r="B13" s="230"/>
      <c r="C13" s="230"/>
      <c r="D13" s="230"/>
      <c r="E13" s="230"/>
      <c r="F13" s="230"/>
      <c r="G13" s="230"/>
      <c r="H13" s="230"/>
      <c r="I13" s="230"/>
      <c r="J13" s="230"/>
      <c r="M13" s="133" t="s">
        <v>402</v>
      </c>
    </row>
    <row r="14" spans="1:74">
      <c r="A14" s="38" t="s">
        <v>271</v>
      </c>
      <c r="B14" s="38" t="s">
        <v>72</v>
      </c>
      <c r="C14" s="38" t="s">
        <v>74</v>
      </c>
      <c r="D14" s="38" t="s">
        <v>96</v>
      </c>
      <c r="E14" s="38" t="s">
        <v>118</v>
      </c>
      <c r="F14" s="38" t="s">
        <v>119</v>
      </c>
      <c r="G14" s="38" t="s">
        <v>140</v>
      </c>
      <c r="H14" s="38" t="s">
        <v>141</v>
      </c>
      <c r="I14" s="38" t="s">
        <v>161</v>
      </c>
      <c r="J14" s="38" t="s">
        <v>162</v>
      </c>
      <c r="M14" s="133"/>
    </row>
    <row r="15" spans="1:74" s="111" customFormat="1" ht="19.5" customHeight="1">
      <c r="A15" s="9" t="s">
        <v>37</v>
      </c>
      <c r="B15" s="16">
        <v>220543.84</v>
      </c>
      <c r="C15" s="16">
        <v>129911.8</v>
      </c>
      <c r="D15" s="16">
        <v>115050.32</v>
      </c>
      <c r="E15" s="16">
        <v>115050.32</v>
      </c>
      <c r="F15" s="16">
        <v>129989.75</v>
      </c>
      <c r="G15" s="16">
        <v>129989.75</v>
      </c>
      <c r="H15" s="16">
        <v>141206.45000000001</v>
      </c>
      <c r="I15" s="16">
        <v>141206.45000000001</v>
      </c>
      <c r="J15" s="16">
        <v>178022.41</v>
      </c>
      <c r="M15" s="133"/>
    </row>
    <row r="16" spans="1:74" s="111" customFormat="1" ht="19.5" customHeight="1">
      <c r="A16" s="9" t="s">
        <v>38</v>
      </c>
      <c r="B16" s="16">
        <v>0</v>
      </c>
      <c r="C16" s="16">
        <f>+B17</f>
        <v>77279.12</v>
      </c>
      <c r="D16" s="16">
        <v>0</v>
      </c>
      <c r="E16" s="16">
        <f>1416.92+D17</f>
        <v>89807.09</v>
      </c>
      <c r="F16" s="16">
        <v>1416.92</v>
      </c>
      <c r="G16" s="16">
        <f>1416.92+F17</f>
        <v>36815.67</v>
      </c>
      <c r="H16" s="16">
        <v>1416.92</v>
      </c>
      <c r="I16" s="16">
        <f>1416.92+H17</f>
        <v>106933.63</v>
      </c>
      <c r="J16" s="16">
        <v>1416.92</v>
      </c>
      <c r="M16" s="133" t="s">
        <v>546</v>
      </c>
    </row>
    <row r="17" spans="1:13" s="111" customFormat="1" ht="19.5" customHeight="1">
      <c r="A17" s="112" t="s">
        <v>39</v>
      </c>
      <c r="B17" s="113">
        <v>77279.12</v>
      </c>
      <c r="C17" s="113">
        <f>+'Estado de P y G'!C41</f>
        <v>92461.56</v>
      </c>
      <c r="D17" s="113">
        <f>+'Estado de P y G'!D41</f>
        <v>88390.17</v>
      </c>
      <c r="E17" s="113">
        <f>+'Estado de P y G'!E41</f>
        <v>60965.37999999999</v>
      </c>
      <c r="F17" s="113">
        <f>+'Estado de P y G'!F41</f>
        <v>35398.75</v>
      </c>
      <c r="G17" s="113">
        <f>+'Estado de P y G'!G41</f>
        <v>76766.98</v>
      </c>
      <c r="H17" s="113">
        <f>+'Estado de P y G'!H41</f>
        <v>105516.71</v>
      </c>
      <c r="I17" s="113">
        <f>+'Estado de P y G'!I41</f>
        <v>91308.86</v>
      </c>
      <c r="J17" s="113">
        <f>+'Estado de P y G'!J41</f>
        <v>130244.42</v>
      </c>
      <c r="M17" s="133" t="s">
        <v>547</v>
      </c>
    </row>
    <row r="18" spans="1:13" s="195" customFormat="1">
      <c r="A18" s="180" t="s">
        <v>238</v>
      </c>
      <c r="B18" s="194"/>
      <c r="C18" s="194">
        <f>+B15-B16+B17-C15-C16</f>
        <v>90632.039999999979</v>
      </c>
      <c r="D18" s="194">
        <f>+C15+C16+C17-D15-D16</f>
        <v>184602.15999999997</v>
      </c>
      <c r="E18" s="194">
        <f>+D15+D16+D17-E15-E16</f>
        <v>-1416.9200000000128</v>
      </c>
      <c r="F18" s="194">
        <f>+E15+E16+E17-F15-F16</f>
        <v>134416.11999999997</v>
      </c>
      <c r="G18" s="194">
        <f>+F15+F16+F17-G15-G16</f>
        <v>0</v>
      </c>
      <c r="H18" s="194">
        <f t="shared" ref="H18:J18" si="2">+G15+G16+G17-H15-H16</f>
        <v>100949.02999999996</v>
      </c>
      <c r="I18" s="194">
        <f t="shared" si="2"/>
        <v>0</v>
      </c>
      <c r="J18" s="194">
        <f t="shared" si="2"/>
        <v>160009.60999999999</v>
      </c>
      <c r="M18" s="133" t="s">
        <v>548</v>
      </c>
    </row>
  </sheetData>
  <sheetProtection password="D4F8" sheet="1" objects="1" scenarios="1" selectLockedCells="1" selectUnlockedCells="1"/>
  <mergeCells count="2">
    <mergeCell ref="A1:G1"/>
    <mergeCell ref="A13:J13"/>
  </mergeCells>
  <hyperlinks>
    <hyperlink ref="H1" location="Indice!A1" display="Volver a Indice"/>
  </hyperlink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EZ48"/>
  <sheetViews>
    <sheetView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D14" sqref="D14"/>
    </sheetView>
  </sheetViews>
  <sheetFormatPr baseColWidth="10" defaultRowHeight="15"/>
  <cols>
    <col min="1" max="1" width="66" style="2" customWidth="1"/>
    <col min="2" max="2" width="37" style="2" customWidth="1"/>
    <col min="3" max="6" width="15.85546875" style="2" bestFit="1" customWidth="1"/>
    <col min="7" max="7" width="13.5703125" style="2" bestFit="1" customWidth="1"/>
    <col min="8" max="12" width="11.42578125" style="2"/>
    <col min="13" max="13" width="16.42578125" style="27" bestFit="1" customWidth="1"/>
    <col min="14" max="14" width="11.42578125" style="27"/>
    <col min="15" max="15" width="11.42578125" style="168"/>
    <col min="17" max="16384" width="11.42578125" style="2"/>
  </cols>
  <sheetData>
    <row r="1" spans="1:16380" ht="34.5" customHeight="1">
      <c r="A1" s="106" t="s">
        <v>266</v>
      </c>
      <c r="B1" s="186" t="s">
        <v>317</v>
      </c>
      <c r="H1" s="231" t="s">
        <v>163</v>
      </c>
      <c r="I1" s="231"/>
      <c r="J1" s="231"/>
      <c r="K1" s="231"/>
      <c r="L1" s="231"/>
      <c r="O1" s="171"/>
    </row>
    <row r="2" spans="1:16380" s="35" customFormat="1" ht="15.75">
      <c r="A2" s="138" t="s">
        <v>267</v>
      </c>
      <c r="B2" s="142">
        <v>2004</v>
      </c>
      <c r="C2" s="142">
        <v>2005</v>
      </c>
      <c r="D2" s="142">
        <v>2006</v>
      </c>
      <c r="E2" s="142">
        <v>2007</v>
      </c>
      <c r="F2" s="143">
        <v>2008</v>
      </c>
      <c r="G2" s="139"/>
      <c r="H2" s="140">
        <v>2004</v>
      </c>
      <c r="I2" s="140">
        <v>2005</v>
      </c>
      <c r="J2" s="140">
        <v>2006</v>
      </c>
      <c r="K2" s="140">
        <v>2007</v>
      </c>
      <c r="L2" s="140">
        <v>2008</v>
      </c>
      <c r="M2" s="140" t="s">
        <v>308</v>
      </c>
      <c r="N2" s="183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>
        <v>2004</v>
      </c>
      <c r="BX2" s="139">
        <v>2005</v>
      </c>
      <c r="BY2" s="139">
        <v>2006</v>
      </c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  <c r="IW2" s="139"/>
      <c r="IX2" s="139"/>
      <c r="IY2" s="139"/>
      <c r="IZ2" s="139"/>
      <c r="JA2" s="139"/>
      <c r="JB2" s="139"/>
      <c r="JC2" s="139"/>
      <c r="JD2" s="139"/>
      <c r="JE2" s="139"/>
      <c r="JF2" s="139"/>
      <c r="JG2" s="139"/>
      <c r="JH2" s="139"/>
      <c r="JI2" s="139"/>
      <c r="JJ2" s="139"/>
      <c r="JK2" s="139"/>
      <c r="JL2" s="139"/>
      <c r="JM2" s="139"/>
      <c r="JN2" s="139"/>
      <c r="JO2" s="139"/>
      <c r="JP2" s="139"/>
      <c r="JQ2" s="139"/>
      <c r="JR2" s="139"/>
      <c r="JS2" s="139"/>
      <c r="JT2" s="139"/>
      <c r="JU2" s="139"/>
      <c r="JV2" s="139"/>
      <c r="JW2" s="139"/>
      <c r="JX2" s="139"/>
      <c r="JY2" s="139"/>
      <c r="JZ2" s="139"/>
      <c r="KA2" s="139"/>
      <c r="KB2" s="139"/>
      <c r="KC2" s="139"/>
      <c r="KD2" s="139"/>
      <c r="KE2" s="139"/>
      <c r="KF2" s="139"/>
      <c r="KG2" s="139"/>
      <c r="KH2" s="139"/>
      <c r="KI2" s="139"/>
      <c r="KJ2" s="139"/>
      <c r="KK2" s="139"/>
      <c r="KL2" s="139"/>
      <c r="KM2" s="139"/>
      <c r="KN2" s="139"/>
      <c r="KO2" s="139"/>
      <c r="KP2" s="139"/>
      <c r="KQ2" s="139"/>
      <c r="KR2" s="139"/>
      <c r="KS2" s="139"/>
      <c r="KT2" s="139"/>
      <c r="KU2" s="139"/>
      <c r="KV2" s="139"/>
      <c r="KW2" s="139"/>
      <c r="KX2" s="139"/>
      <c r="KY2" s="139"/>
      <c r="KZ2" s="139"/>
      <c r="LA2" s="139"/>
      <c r="LB2" s="139"/>
      <c r="LC2" s="139"/>
      <c r="LD2" s="139"/>
      <c r="LE2" s="139"/>
      <c r="LF2" s="139"/>
      <c r="LG2" s="139"/>
      <c r="LH2" s="139"/>
      <c r="LI2" s="139"/>
      <c r="LJ2" s="139"/>
      <c r="LK2" s="139"/>
      <c r="LL2" s="139"/>
      <c r="LM2" s="139"/>
      <c r="LN2" s="139"/>
      <c r="LO2" s="139"/>
      <c r="LP2" s="139"/>
      <c r="LQ2" s="139"/>
      <c r="LR2" s="139"/>
      <c r="LS2" s="139"/>
      <c r="LT2" s="139"/>
      <c r="LU2" s="139"/>
      <c r="LV2" s="139"/>
      <c r="LW2" s="139"/>
      <c r="LX2" s="139"/>
      <c r="LY2" s="139"/>
      <c r="LZ2" s="139"/>
      <c r="MA2" s="139"/>
      <c r="MB2" s="139"/>
      <c r="MC2" s="139"/>
      <c r="MD2" s="139"/>
      <c r="ME2" s="139"/>
      <c r="MF2" s="139"/>
      <c r="MG2" s="139"/>
      <c r="MH2" s="139"/>
      <c r="MI2" s="139"/>
      <c r="MJ2" s="139"/>
      <c r="MK2" s="139"/>
      <c r="ML2" s="139"/>
      <c r="MM2" s="139"/>
      <c r="MN2" s="139"/>
      <c r="MO2" s="139"/>
      <c r="MP2" s="139"/>
      <c r="MQ2" s="139"/>
      <c r="MR2" s="139"/>
      <c r="MS2" s="139"/>
      <c r="MT2" s="139"/>
      <c r="MU2" s="139"/>
      <c r="MV2" s="139"/>
      <c r="MW2" s="139"/>
      <c r="MX2" s="139"/>
      <c r="MY2" s="139"/>
      <c r="MZ2" s="139"/>
      <c r="NA2" s="139"/>
      <c r="NB2" s="139"/>
      <c r="NC2" s="139"/>
      <c r="ND2" s="139"/>
      <c r="NE2" s="139"/>
      <c r="NF2" s="139"/>
      <c r="NG2" s="139"/>
      <c r="NH2" s="139"/>
      <c r="NI2" s="139"/>
      <c r="NJ2" s="139"/>
      <c r="NK2" s="139"/>
      <c r="NL2" s="139"/>
      <c r="NM2" s="139"/>
      <c r="NN2" s="139"/>
      <c r="NO2" s="139"/>
      <c r="NP2" s="139"/>
      <c r="NQ2" s="139"/>
      <c r="NR2" s="139"/>
      <c r="NS2" s="139"/>
      <c r="NT2" s="139"/>
      <c r="NU2" s="139"/>
      <c r="NV2" s="139"/>
      <c r="NW2" s="139"/>
      <c r="NX2" s="139"/>
      <c r="NY2" s="139"/>
      <c r="NZ2" s="139"/>
      <c r="OA2" s="139"/>
      <c r="OB2" s="139"/>
      <c r="OC2" s="139"/>
      <c r="OD2" s="139"/>
      <c r="OE2" s="139"/>
      <c r="OF2" s="139"/>
      <c r="OG2" s="139"/>
      <c r="OH2" s="139"/>
      <c r="OI2" s="139"/>
      <c r="OJ2" s="139"/>
      <c r="OK2" s="139"/>
      <c r="OL2" s="139"/>
      <c r="OM2" s="139"/>
      <c r="ON2" s="139"/>
      <c r="OO2" s="139"/>
      <c r="OP2" s="139"/>
      <c r="OQ2" s="139"/>
      <c r="OR2" s="139"/>
      <c r="OS2" s="139"/>
      <c r="OT2" s="139"/>
      <c r="OU2" s="139"/>
      <c r="OV2" s="139"/>
      <c r="OW2" s="139"/>
      <c r="OX2" s="139"/>
      <c r="OY2" s="139"/>
      <c r="OZ2" s="139"/>
      <c r="PA2" s="139"/>
      <c r="PB2" s="139"/>
      <c r="PC2" s="139"/>
      <c r="PD2" s="139"/>
      <c r="PE2" s="139"/>
      <c r="PF2" s="139"/>
      <c r="PG2" s="139"/>
      <c r="PH2" s="139"/>
      <c r="PI2" s="139"/>
      <c r="PJ2" s="139"/>
      <c r="PK2" s="139"/>
      <c r="PL2" s="139"/>
      <c r="PM2" s="139"/>
      <c r="PN2" s="139"/>
      <c r="PO2" s="139"/>
      <c r="PP2" s="139"/>
      <c r="PQ2" s="139"/>
      <c r="PR2" s="139"/>
      <c r="PS2" s="139"/>
      <c r="PT2" s="139"/>
      <c r="PU2" s="139"/>
      <c r="PV2" s="139"/>
      <c r="PW2" s="139"/>
      <c r="PX2" s="139"/>
      <c r="PY2" s="139"/>
      <c r="PZ2" s="139"/>
      <c r="QA2" s="139"/>
      <c r="QB2" s="139"/>
      <c r="QC2" s="139"/>
      <c r="QD2" s="139"/>
      <c r="QE2" s="139"/>
      <c r="QF2" s="139"/>
      <c r="QG2" s="139"/>
      <c r="QH2" s="139"/>
      <c r="QI2" s="139"/>
      <c r="QJ2" s="139"/>
      <c r="QK2" s="139"/>
      <c r="QL2" s="139"/>
      <c r="QM2" s="139"/>
      <c r="QN2" s="139"/>
      <c r="QO2" s="139"/>
      <c r="QP2" s="139"/>
      <c r="QQ2" s="139"/>
      <c r="QR2" s="139"/>
      <c r="QS2" s="139"/>
      <c r="QT2" s="139"/>
      <c r="QU2" s="139"/>
      <c r="QV2" s="139"/>
      <c r="QW2" s="139"/>
      <c r="QX2" s="139"/>
      <c r="QY2" s="139"/>
      <c r="QZ2" s="139"/>
      <c r="RA2" s="139"/>
      <c r="RB2" s="139"/>
      <c r="RC2" s="139"/>
      <c r="RD2" s="139"/>
      <c r="RE2" s="139"/>
      <c r="RF2" s="139"/>
      <c r="RG2" s="139"/>
      <c r="RH2" s="139"/>
      <c r="RI2" s="139"/>
      <c r="RJ2" s="139"/>
      <c r="RK2" s="139"/>
      <c r="RL2" s="139"/>
      <c r="RM2" s="139"/>
      <c r="RN2" s="139"/>
      <c r="RO2" s="139"/>
      <c r="RP2" s="139"/>
      <c r="RQ2" s="139"/>
      <c r="RR2" s="139"/>
      <c r="RS2" s="139"/>
      <c r="RT2" s="139"/>
      <c r="RU2" s="139"/>
      <c r="RV2" s="139"/>
      <c r="RW2" s="139"/>
      <c r="RX2" s="139"/>
      <c r="RY2" s="139"/>
      <c r="RZ2" s="139"/>
      <c r="SA2" s="139"/>
      <c r="SB2" s="139"/>
      <c r="SC2" s="139"/>
      <c r="SD2" s="139"/>
      <c r="SE2" s="139"/>
      <c r="SF2" s="139"/>
      <c r="SG2" s="139"/>
      <c r="SH2" s="139"/>
      <c r="SI2" s="139"/>
      <c r="SJ2" s="139"/>
      <c r="SK2" s="139"/>
      <c r="SL2" s="139"/>
      <c r="SM2" s="139"/>
      <c r="SN2" s="139"/>
      <c r="SO2" s="139"/>
      <c r="SP2" s="139"/>
      <c r="SQ2" s="139"/>
      <c r="SR2" s="139"/>
      <c r="SS2" s="139"/>
      <c r="ST2" s="139"/>
      <c r="SU2" s="139"/>
      <c r="SV2" s="139"/>
      <c r="SW2" s="139"/>
      <c r="SX2" s="139"/>
      <c r="SY2" s="139"/>
      <c r="SZ2" s="139"/>
      <c r="TA2" s="139"/>
      <c r="TB2" s="139"/>
      <c r="TC2" s="139"/>
      <c r="TD2" s="139"/>
      <c r="TE2" s="139"/>
      <c r="TF2" s="139"/>
      <c r="TG2" s="139"/>
      <c r="TH2" s="139"/>
      <c r="TI2" s="139"/>
      <c r="TJ2" s="139"/>
      <c r="TK2" s="139"/>
      <c r="TL2" s="139"/>
      <c r="TM2" s="139"/>
      <c r="TN2" s="139"/>
      <c r="TO2" s="139"/>
      <c r="TP2" s="139"/>
      <c r="TQ2" s="139"/>
      <c r="TR2" s="139"/>
      <c r="TS2" s="139"/>
      <c r="TT2" s="139"/>
      <c r="TU2" s="139"/>
      <c r="TV2" s="139"/>
      <c r="TW2" s="139"/>
      <c r="TX2" s="139"/>
      <c r="TY2" s="139"/>
      <c r="TZ2" s="139"/>
      <c r="UA2" s="139"/>
      <c r="UB2" s="139"/>
      <c r="UC2" s="139"/>
      <c r="UD2" s="139"/>
      <c r="UE2" s="139"/>
      <c r="UF2" s="139"/>
      <c r="UG2" s="139"/>
      <c r="UH2" s="139"/>
      <c r="UI2" s="139"/>
      <c r="UJ2" s="139"/>
      <c r="UK2" s="139"/>
      <c r="UL2" s="139"/>
      <c r="UM2" s="139"/>
      <c r="UN2" s="139"/>
      <c r="UO2" s="139"/>
      <c r="UP2" s="139"/>
      <c r="UQ2" s="139"/>
      <c r="UR2" s="139"/>
      <c r="US2" s="139"/>
      <c r="UT2" s="139"/>
      <c r="UU2" s="139"/>
      <c r="UV2" s="139"/>
      <c r="UW2" s="139"/>
      <c r="UX2" s="139"/>
      <c r="UY2" s="139"/>
      <c r="UZ2" s="139"/>
      <c r="VA2" s="139"/>
      <c r="VB2" s="139"/>
      <c r="VC2" s="139"/>
      <c r="VD2" s="139"/>
      <c r="VE2" s="139"/>
      <c r="VF2" s="139"/>
      <c r="VG2" s="139"/>
      <c r="VH2" s="139"/>
      <c r="VI2" s="139"/>
      <c r="VJ2" s="139"/>
      <c r="VK2" s="139"/>
      <c r="VL2" s="139"/>
      <c r="VM2" s="139"/>
      <c r="VN2" s="139"/>
      <c r="VO2" s="139"/>
      <c r="VP2" s="139"/>
      <c r="VQ2" s="139"/>
      <c r="VR2" s="139"/>
      <c r="VS2" s="139"/>
      <c r="VT2" s="139"/>
      <c r="VU2" s="139"/>
      <c r="VV2" s="139"/>
      <c r="VW2" s="139"/>
      <c r="VX2" s="139"/>
      <c r="VY2" s="139"/>
      <c r="VZ2" s="139"/>
      <c r="WA2" s="139"/>
      <c r="WB2" s="139"/>
      <c r="WC2" s="139"/>
      <c r="WD2" s="139"/>
      <c r="WE2" s="139"/>
      <c r="WF2" s="139"/>
      <c r="WG2" s="139"/>
      <c r="WH2" s="139"/>
      <c r="WI2" s="139"/>
      <c r="WJ2" s="139"/>
      <c r="WK2" s="139"/>
      <c r="WL2" s="139"/>
      <c r="WM2" s="139"/>
      <c r="WN2" s="139"/>
      <c r="WO2" s="139"/>
      <c r="WP2" s="139"/>
      <c r="WQ2" s="139"/>
      <c r="WR2" s="139"/>
      <c r="WS2" s="139"/>
      <c r="WT2" s="139"/>
      <c r="WU2" s="139"/>
      <c r="WV2" s="139"/>
      <c r="WW2" s="139"/>
      <c r="WX2" s="139"/>
      <c r="WY2" s="139"/>
      <c r="WZ2" s="139"/>
      <c r="XA2" s="139"/>
      <c r="XB2" s="139"/>
      <c r="XC2" s="139"/>
      <c r="XD2" s="139"/>
      <c r="XE2" s="139"/>
      <c r="XF2" s="139"/>
      <c r="XG2" s="139"/>
      <c r="XH2" s="139"/>
      <c r="XI2" s="139"/>
      <c r="XJ2" s="139"/>
      <c r="XK2" s="139"/>
      <c r="XL2" s="139"/>
      <c r="XM2" s="139"/>
      <c r="XN2" s="139"/>
      <c r="XO2" s="139"/>
      <c r="XP2" s="139"/>
      <c r="XQ2" s="139"/>
      <c r="XR2" s="139"/>
      <c r="XS2" s="139"/>
      <c r="XT2" s="139"/>
      <c r="XU2" s="139"/>
      <c r="XV2" s="139"/>
      <c r="XW2" s="139"/>
      <c r="XX2" s="139"/>
      <c r="XY2" s="139"/>
      <c r="XZ2" s="139"/>
      <c r="YA2" s="139"/>
      <c r="YB2" s="139"/>
      <c r="YC2" s="139"/>
      <c r="YD2" s="139"/>
      <c r="YE2" s="139"/>
      <c r="YF2" s="139"/>
      <c r="YG2" s="139"/>
      <c r="YH2" s="139"/>
      <c r="YI2" s="139"/>
      <c r="YJ2" s="139"/>
      <c r="YK2" s="139"/>
      <c r="YL2" s="139"/>
      <c r="YM2" s="139"/>
      <c r="YN2" s="139"/>
      <c r="YO2" s="139"/>
      <c r="YP2" s="139"/>
      <c r="YQ2" s="139"/>
      <c r="YR2" s="139"/>
      <c r="YS2" s="139"/>
      <c r="YT2" s="139"/>
      <c r="YU2" s="139"/>
      <c r="YV2" s="139"/>
      <c r="YW2" s="139"/>
      <c r="YX2" s="139"/>
      <c r="YY2" s="139"/>
      <c r="YZ2" s="139"/>
      <c r="ZA2" s="139"/>
      <c r="ZB2" s="139"/>
      <c r="ZC2" s="139"/>
      <c r="ZD2" s="139"/>
      <c r="ZE2" s="139"/>
      <c r="ZF2" s="139"/>
      <c r="ZG2" s="139"/>
      <c r="ZH2" s="139"/>
      <c r="ZI2" s="139"/>
      <c r="ZJ2" s="139"/>
      <c r="ZK2" s="139"/>
      <c r="ZL2" s="139"/>
      <c r="ZM2" s="139"/>
      <c r="ZN2" s="139"/>
      <c r="ZO2" s="139"/>
      <c r="ZP2" s="139"/>
      <c r="ZQ2" s="139"/>
      <c r="ZR2" s="139"/>
      <c r="ZS2" s="139"/>
      <c r="ZT2" s="139"/>
      <c r="ZU2" s="139"/>
      <c r="ZV2" s="139"/>
      <c r="ZW2" s="139"/>
      <c r="ZX2" s="139"/>
      <c r="ZY2" s="139"/>
      <c r="ZZ2" s="139"/>
      <c r="AAA2" s="139"/>
      <c r="AAB2" s="139"/>
      <c r="AAC2" s="139"/>
      <c r="AAD2" s="139"/>
      <c r="AAE2" s="139"/>
      <c r="AAF2" s="139"/>
      <c r="AAG2" s="139"/>
      <c r="AAH2" s="139"/>
      <c r="AAI2" s="139"/>
      <c r="AAJ2" s="139"/>
      <c r="AAK2" s="139"/>
      <c r="AAL2" s="139"/>
      <c r="AAM2" s="139"/>
      <c r="AAN2" s="139"/>
      <c r="AAO2" s="139"/>
      <c r="AAP2" s="139"/>
      <c r="AAQ2" s="139"/>
      <c r="AAR2" s="139"/>
      <c r="AAS2" s="139"/>
      <c r="AAT2" s="139"/>
      <c r="AAU2" s="139"/>
      <c r="AAV2" s="139"/>
      <c r="AAW2" s="139"/>
      <c r="AAX2" s="139"/>
      <c r="AAY2" s="139"/>
      <c r="AAZ2" s="139"/>
      <c r="ABA2" s="139"/>
      <c r="ABB2" s="139"/>
      <c r="ABC2" s="139"/>
      <c r="ABD2" s="139"/>
      <c r="ABE2" s="139"/>
      <c r="ABF2" s="139"/>
      <c r="ABG2" s="139"/>
      <c r="ABH2" s="139"/>
      <c r="ABI2" s="139"/>
      <c r="ABJ2" s="139"/>
      <c r="ABK2" s="139"/>
      <c r="ABL2" s="139"/>
      <c r="ABM2" s="139"/>
      <c r="ABN2" s="139"/>
      <c r="ABO2" s="139"/>
      <c r="ABP2" s="139"/>
      <c r="ABQ2" s="139"/>
      <c r="ABR2" s="139"/>
      <c r="ABS2" s="139"/>
      <c r="ABT2" s="139"/>
      <c r="ABU2" s="139"/>
      <c r="ABV2" s="139"/>
      <c r="ABW2" s="139"/>
      <c r="ABX2" s="139"/>
      <c r="ABY2" s="139"/>
      <c r="ABZ2" s="139"/>
      <c r="ACA2" s="139"/>
      <c r="ACB2" s="139"/>
      <c r="ACC2" s="139"/>
      <c r="ACD2" s="139"/>
      <c r="ACE2" s="139"/>
      <c r="ACF2" s="139"/>
      <c r="ACG2" s="139"/>
      <c r="ACH2" s="139"/>
      <c r="ACI2" s="139"/>
      <c r="ACJ2" s="139"/>
      <c r="ACK2" s="139"/>
      <c r="ACL2" s="139"/>
      <c r="ACM2" s="139"/>
      <c r="ACN2" s="139"/>
      <c r="ACO2" s="139"/>
      <c r="ACP2" s="139"/>
      <c r="ACQ2" s="139"/>
      <c r="ACR2" s="139"/>
      <c r="ACS2" s="139"/>
      <c r="ACT2" s="139"/>
      <c r="ACU2" s="139"/>
      <c r="ACV2" s="139"/>
      <c r="ACW2" s="139"/>
      <c r="ACX2" s="139"/>
      <c r="ACY2" s="139"/>
      <c r="ACZ2" s="139"/>
      <c r="ADA2" s="139"/>
      <c r="ADB2" s="139"/>
      <c r="ADC2" s="139"/>
      <c r="ADD2" s="139"/>
      <c r="ADE2" s="139"/>
      <c r="ADF2" s="139"/>
      <c r="ADG2" s="139"/>
      <c r="ADH2" s="139"/>
      <c r="ADI2" s="139"/>
      <c r="ADJ2" s="139"/>
      <c r="ADK2" s="139"/>
      <c r="ADL2" s="139"/>
      <c r="ADM2" s="139"/>
      <c r="ADN2" s="139"/>
      <c r="ADO2" s="139"/>
      <c r="ADP2" s="139"/>
      <c r="ADQ2" s="139"/>
      <c r="ADR2" s="139"/>
      <c r="ADS2" s="139"/>
      <c r="ADT2" s="139"/>
      <c r="ADU2" s="139"/>
      <c r="ADV2" s="139"/>
      <c r="ADW2" s="139"/>
      <c r="ADX2" s="139"/>
      <c r="ADY2" s="139"/>
      <c r="ADZ2" s="139"/>
      <c r="AEA2" s="139"/>
      <c r="AEB2" s="139"/>
      <c r="AEC2" s="139"/>
      <c r="AED2" s="139"/>
      <c r="AEE2" s="139"/>
      <c r="AEF2" s="139"/>
      <c r="AEG2" s="139"/>
      <c r="AEH2" s="139"/>
      <c r="AEI2" s="139"/>
      <c r="AEJ2" s="139"/>
      <c r="AEK2" s="139"/>
      <c r="AEL2" s="139"/>
      <c r="AEM2" s="139"/>
      <c r="AEN2" s="139"/>
      <c r="AEO2" s="139"/>
      <c r="AEP2" s="139"/>
      <c r="AEQ2" s="139"/>
      <c r="AER2" s="139"/>
      <c r="AES2" s="139"/>
      <c r="AET2" s="139"/>
      <c r="AEU2" s="139"/>
      <c r="AEV2" s="139"/>
      <c r="AEW2" s="139"/>
      <c r="AEX2" s="139"/>
      <c r="AEY2" s="139"/>
      <c r="AEZ2" s="139"/>
      <c r="AFA2" s="139"/>
      <c r="AFB2" s="139"/>
      <c r="AFC2" s="139"/>
      <c r="AFD2" s="139"/>
      <c r="AFE2" s="139"/>
      <c r="AFF2" s="139"/>
      <c r="AFG2" s="139"/>
      <c r="AFH2" s="139"/>
      <c r="AFI2" s="139"/>
      <c r="AFJ2" s="139"/>
      <c r="AFK2" s="139"/>
      <c r="AFL2" s="139"/>
      <c r="AFM2" s="139"/>
      <c r="AFN2" s="139"/>
      <c r="AFO2" s="139"/>
      <c r="AFP2" s="139"/>
      <c r="AFQ2" s="139"/>
      <c r="AFR2" s="139"/>
      <c r="AFS2" s="139"/>
      <c r="AFT2" s="139"/>
      <c r="AFU2" s="139"/>
      <c r="AFV2" s="139"/>
      <c r="AFW2" s="139"/>
      <c r="AFX2" s="139"/>
      <c r="AFY2" s="139"/>
      <c r="AFZ2" s="139"/>
      <c r="AGA2" s="139"/>
      <c r="AGB2" s="139"/>
      <c r="AGC2" s="139"/>
      <c r="AGD2" s="139"/>
      <c r="AGE2" s="139"/>
      <c r="AGF2" s="139"/>
      <c r="AGG2" s="139"/>
      <c r="AGH2" s="139"/>
      <c r="AGI2" s="139"/>
      <c r="AGJ2" s="139"/>
      <c r="AGK2" s="139"/>
      <c r="AGL2" s="139"/>
      <c r="AGM2" s="139"/>
      <c r="AGN2" s="139"/>
      <c r="AGO2" s="139"/>
      <c r="AGP2" s="139"/>
      <c r="AGQ2" s="139"/>
      <c r="AGR2" s="139"/>
      <c r="AGS2" s="139"/>
      <c r="AGT2" s="139"/>
      <c r="AGU2" s="139"/>
      <c r="AGV2" s="139"/>
      <c r="AGW2" s="139"/>
      <c r="AGX2" s="139"/>
      <c r="AGY2" s="139"/>
      <c r="AGZ2" s="139"/>
      <c r="AHA2" s="139"/>
      <c r="AHB2" s="139"/>
      <c r="AHC2" s="139"/>
      <c r="AHD2" s="139"/>
      <c r="AHE2" s="139"/>
      <c r="AHF2" s="139"/>
      <c r="AHG2" s="139"/>
      <c r="AHH2" s="139"/>
      <c r="AHI2" s="139"/>
      <c r="AHJ2" s="139"/>
      <c r="AHK2" s="139"/>
      <c r="AHL2" s="139"/>
      <c r="AHM2" s="139"/>
      <c r="AHN2" s="139"/>
      <c r="AHO2" s="139"/>
      <c r="AHP2" s="139"/>
      <c r="AHQ2" s="139"/>
      <c r="AHR2" s="139"/>
      <c r="AHS2" s="139"/>
      <c r="AHT2" s="139"/>
      <c r="AHU2" s="139"/>
      <c r="AHV2" s="139"/>
      <c r="AHW2" s="139"/>
      <c r="AHX2" s="139"/>
      <c r="AHY2" s="139"/>
      <c r="AHZ2" s="139"/>
      <c r="AIA2" s="139"/>
      <c r="AIB2" s="139"/>
      <c r="AIC2" s="139"/>
      <c r="AID2" s="139"/>
      <c r="AIE2" s="139"/>
      <c r="AIF2" s="139"/>
      <c r="AIG2" s="139"/>
      <c r="AIH2" s="139"/>
      <c r="AII2" s="139"/>
      <c r="AIJ2" s="139"/>
      <c r="AIK2" s="139"/>
      <c r="AIL2" s="139"/>
      <c r="AIM2" s="139"/>
      <c r="AIN2" s="139"/>
      <c r="AIO2" s="139"/>
      <c r="AIP2" s="139"/>
      <c r="AIQ2" s="139"/>
      <c r="AIR2" s="139"/>
      <c r="AIS2" s="139"/>
      <c r="AIT2" s="139"/>
      <c r="AIU2" s="139"/>
      <c r="AIV2" s="139"/>
      <c r="AIW2" s="139"/>
      <c r="AIX2" s="139"/>
      <c r="AIY2" s="139"/>
      <c r="AIZ2" s="139"/>
      <c r="AJA2" s="139"/>
      <c r="AJB2" s="139"/>
      <c r="AJC2" s="139"/>
      <c r="AJD2" s="139"/>
      <c r="AJE2" s="139"/>
      <c r="AJF2" s="139"/>
      <c r="AJG2" s="139"/>
      <c r="AJH2" s="139"/>
      <c r="AJI2" s="139"/>
      <c r="AJJ2" s="139"/>
      <c r="AJK2" s="139"/>
      <c r="AJL2" s="139"/>
      <c r="AJM2" s="139"/>
      <c r="AJN2" s="139"/>
      <c r="AJO2" s="139"/>
      <c r="AJP2" s="139"/>
      <c r="AJQ2" s="139"/>
      <c r="AJR2" s="139"/>
      <c r="AJS2" s="139"/>
      <c r="AJT2" s="139"/>
      <c r="AJU2" s="139"/>
      <c r="AJV2" s="139"/>
      <c r="AJW2" s="139"/>
      <c r="AJX2" s="139"/>
      <c r="AJY2" s="139"/>
      <c r="AJZ2" s="139"/>
      <c r="AKA2" s="139"/>
      <c r="AKB2" s="139"/>
      <c r="AKC2" s="139"/>
      <c r="AKD2" s="139"/>
      <c r="AKE2" s="139"/>
      <c r="AKF2" s="139"/>
      <c r="AKG2" s="139"/>
      <c r="AKH2" s="139"/>
      <c r="AKI2" s="139"/>
      <c r="AKJ2" s="139"/>
      <c r="AKK2" s="139"/>
      <c r="AKL2" s="139"/>
      <c r="AKM2" s="139"/>
      <c r="AKN2" s="139"/>
      <c r="AKO2" s="139"/>
      <c r="AKP2" s="139"/>
      <c r="AKQ2" s="139"/>
      <c r="AKR2" s="139"/>
      <c r="AKS2" s="139"/>
      <c r="AKT2" s="139"/>
      <c r="AKU2" s="139"/>
      <c r="AKV2" s="139"/>
      <c r="AKW2" s="139"/>
      <c r="AKX2" s="139"/>
      <c r="AKY2" s="139"/>
      <c r="AKZ2" s="139"/>
      <c r="ALA2" s="139"/>
      <c r="ALB2" s="139"/>
      <c r="ALC2" s="139"/>
      <c r="ALD2" s="139"/>
      <c r="ALE2" s="139"/>
      <c r="ALF2" s="139"/>
      <c r="ALG2" s="139"/>
      <c r="ALH2" s="139"/>
      <c r="ALI2" s="139"/>
      <c r="ALJ2" s="139"/>
      <c r="ALK2" s="139"/>
      <c r="ALL2" s="139"/>
      <c r="ALM2" s="139"/>
      <c r="ALN2" s="139"/>
      <c r="ALO2" s="139"/>
      <c r="ALP2" s="139"/>
      <c r="ALQ2" s="139"/>
      <c r="ALR2" s="139"/>
      <c r="ALS2" s="139"/>
      <c r="ALT2" s="139"/>
      <c r="ALU2" s="139"/>
      <c r="ALV2" s="139"/>
      <c r="ALW2" s="139"/>
      <c r="ALX2" s="139"/>
      <c r="ALY2" s="139"/>
      <c r="ALZ2" s="139"/>
      <c r="AMA2" s="139"/>
      <c r="AMB2" s="139"/>
      <c r="AMC2" s="139"/>
      <c r="AMD2" s="139"/>
      <c r="AME2" s="139"/>
      <c r="AMF2" s="139"/>
      <c r="AMG2" s="139"/>
      <c r="AMH2" s="139"/>
      <c r="AMI2" s="139"/>
      <c r="AMJ2" s="139"/>
      <c r="AMK2" s="139"/>
      <c r="AML2" s="139"/>
      <c r="AMM2" s="139"/>
      <c r="AMN2" s="139"/>
      <c r="AMO2" s="139"/>
      <c r="AMP2" s="139"/>
      <c r="AMQ2" s="139"/>
      <c r="AMR2" s="139"/>
      <c r="AMS2" s="139"/>
      <c r="AMT2" s="139"/>
      <c r="AMU2" s="139"/>
      <c r="AMV2" s="139"/>
      <c r="AMW2" s="139"/>
      <c r="AMX2" s="139"/>
      <c r="AMY2" s="139"/>
      <c r="AMZ2" s="139"/>
      <c r="ANA2" s="139"/>
      <c r="ANB2" s="139"/>
      <c r="ANC2" s="139"/>
      <c r="AND2" s="139"/>
      <c r="ANE2" s="139"/>
      <c r="ANF2" s="139"/>
      <c r="ANG2" s="139"/>
      <c r="ANH2" s="139"/>
      <c r="ANI2" s="139"/>
      <c r="ANJ2" s="139"/>
      <c r="ANK2" s="139"/>
      <c r="ANL2" s="139"/>
      <c r="ANM2" s="139"/>
      <c r="ANN2" s="139"/>
      <c r="ANO2" s="139"/>
      <c r="ANP2" s="139"/>
      <c r="ANQ2" s="139"/>
      <c r="ANR2" s="139"/>
      <c r="ANS2" s="139"/>
      <c r="ANT2" s="139"/>
      <c r="ANU2" s="139"/>
      <c r="ANV2" s="139"/>
      <c r="ANW2" s="139"/>
      <c r="ANX2" s="139"/>
      <c r="ANY2" s="139"/>
      <c r="ANZ2" s="139"/>
      <c r="AOA2" s="139"/>
      <c r="AOB2" s="139"/>
      <c r="AOC2" s="139"/>
      <c r="AOD2" s="139"/>
      <c r="AOE2" s="139"/>
      <c r="AOF2" s="139"/>
      <c r="AOG2" s="139"/>
      <c r="AOH2" s="139"/>
      <c r="AOI2" s="139"/>
      <c r="AOJ2" s="139"/>
      <c r="AOK2" s="139"/>
      <c r="AOL2" s="139"/>
      <c r="AOM2" s="139"/>
      <c r="AON2" s="139"/>
      <c r="AOO2" s="139"/>
      <c r="AOP2" s="139"/>
      <c r="AOQ2" s="139"/>
      <c r="AOR2" s="139"/>
      <c r="AOS2" s="139"/>
      <c r="AOT2" s="139"/>
      <c r="AOU2" s="139"/>
      <c r="AOV2" s="139"/>
      <c r="AOW2" s="139"/>
      <c r="AOX2" s="139"/>
      <c r="AOY2" s="139"/>
      <c r="AOZ2" s="139"/>
      <c r="APA2" s="139"/>
      <c r="APB2" s="139"/>
      <c r="APC2" s="139"/>
      <c r="APD2" s="139"/>
      <c r="APE2" s="139"/>
      <c r="APF2" s="139"/>
      <c r="APG2" s="139"/>
      <c r="APH2" s="139"/>
      <c r="API2" s="139"/>
      <c r="APJ2" s="139"/>
      <c r="APK2" s="139"/>
      <c r="APL2" s="139"/>
      <c r="APM2" s="139"/>
      <c r="APN2" s="139"/>
      <c r="APO2" s="139"/>
      <c r="APP2" s="139"/>
      <c r="APQ2" s="139"/>
      <c r="APR2" s="139"/>
      <c r="APS2" s="139"/>
      <c r="APT2" s="139"/>
      <c r="APU2" s="139"/>
      <c r="APV2" s="139"/>
      <c r="APW2" s="139"/>
      <c r="APX2" s="139"/>
      <c r="APY2" s="139"/>
      <c r="APZ2" s="139"/>
      <c r="AQA2" s="139"/>
      <c r="AQB2" s="139"/>
      <c r="AQC2" s="139"/>
      <c r="AQD2" s="139"/>
      <c r="AQE2" s="139"/>
      <c r="AQF2" s="139"/>
      <c r="AQG2" s="139"/>
      <c r="AQH2" s="139"/>
      <c r="AQI2" s="139"/>
      <c r="AQJ2" s="139"/>
      <c r="AQK2" s="139"/>
      <c r="AQL2" s="139"/>
      <c r="AQM2" s="139"/>
      <c r="AQN2" s="139"/>
      <c r="AQO2" s="139"/>
      <c r="AQP2" s="139"/>
      <c r="AQQ2" s="139"/>
      <c r="AQR2" s="139"/>
      <c r="AQS2" s="139"/>
      <c r="AQT2" s="139"/>
      <c r="AQU2" s="139"/>
      <c r="AQV2" s="139"/>
      <c r="AQW2" s="139"/>
      <c r="AQX2" s="139"/>
      <c r="AQY2" s="139"/>
      <c r="AQZ2" s="139"/>
      <c r="ARA2" s="139"/>
      <c r="ARB2" s="139"/>
      <c r="ARC2" s="139"/>
      <c r="ARD2" s="139"/>
      <c r="ARE2" s="139"/>
      <c r="ARF2" s="139"/>
      <c r="ARG2" s="139"/>
      <c r="ARH2" s="139"/>
      <c r="ARI2" s="139"/>
      <c r="ARJ2" s="139"/>
      <c r="ARK2" s="139"/>
      <c r="ARL2" s="139"/>
      <c r="ARM2" s="139"/>
      <c r="ARN2" s="139"/>
      <c r="ARO2" s="139"/>
      <c r="ARP2" s="139"/>
      <c r="ARQ2" s="139"/>
      <c r="ARR2" s="139"/>
      <c r="ARS2" s="139"/>
      <c r="ART2" s="139"/>
      <c r="ARU2" s="139"/>
      <c r="ARV2" s="139"/>
      <c r="ARW2" s="139"/>
      <c r="ARX2" s="139"/>
      <c r="ARY2" s="139"/>
      <c r="ARZ2" s="139"/>
      <c r="ASA2" s="139"/>
      <c r="ASB2" s="139"/>
      <c r="ASC2" s="139"/>
      <c r="ASD2" s="139"/>
      <c r="ASE2" s="139"/>
      <c r="ASF2" s="139"/>
      <c r="ASG2" s="139"/>
      <c r="ASH2" s="139"/>
      <c r="ASI2" s="139"/>
      <c r="ASJ2" s="139"/>
      <c r="ASK2" s="139"/>
      <c r="ASL2" s="139"/>
      <c r="ASM2" s="139"/>
      <c r="ASN2" s="139"/>
      <c r="ASO2" s="139"/>
      <c r="ASP2" s="139"/>
      <c r="ASQ2" s="139"/>
      <c r="ASR2" s="139"/>
      <c r="ASS2" s="139"/>
      <c r="AST2" s="139"/>
      <c r="ASU2" s="139"/>
      <c r="ASV2" s="139"/>
      <c r="ASW2" s="139"/>
      <c r="ASX2" s="139"/>
      <c r="ASY2" s="139"/>
      <c r="ASZ2" s="139"/>
      <c r="ATA2" s="139"/>
      <c r="ATB2" s="139"/>
      <c r="ATC2" s="139"/>
      <c r="ATD2" s="139"/>
      <c r="ATE2" s="139"/>
      <c r="ATF2" s="139"/>
      <c r="ATG2" s="139"/>
      <c r="ATH2" s="139"/>
      <c r="ATI2" s="139"/>
      <c r="ATJ2" s="139"/>
      <c r="ATK2" s="139"/>
      <c r="ATL2" s="139"/>
      <c r="ATM2" s="139"/>
      <c r="ATN2" s="139"/>
      <c r="ATO2" s="139"/>
      <c r="ATP2" s="139"/>
      <c r="ATQ2" s="139"/>
      <c r="ATR2" s="139"/>
      <c r="ATS2" s="139"/>
      <c r="ATT2" s="139"/>
      <c r="ATU2" s="139"/>
      <c r="ATV2" s="139"/>
      <c r="ATW2" s="139"/>
      <c r="ATX2" s="139"/>
      <c r="ATY2" s="139"/>
      <c r="ATZ2" s="139"/>
      <c r="AUA2" s="139"/>
      <c r="AUB2" s="139"/>
      <c r="AUC2" s="139"/>
      <c r="AUD2" s="139"/>
      <c r="AUE2" s="139"/>
      <c r="AUF2" s="139"/>
      <c r="AUG2" s="139"/>
      <c r="AUH2" s="139"/>
      <c r="AUI2" s="139"/>
      <c r="AUJ2" s="139"/>
      <c r="AUK2" s="139"/>
      <c r="AUL2" s="139"/>
      <c r="AUM2" s="139"/>
      <c r="AUN2" s="139"/>
      <c r="AUO2" s="139"/>
      <c r="AUP2" s="139"/>
      <c r="AUQ2" s="139"/>
      <c r="AUR2" s="139"/>
      <c r="AUS2" s="139"/>
      <c r="AUT2" s="139"/>
      <c r="AUU2" s="139"/>
      <c r="AUV2" s="139"/>
      <c r="AUW2" s="139"/>
      <c r="AUX2" s="139"/>
      <c r="AUY2" s="139"/>
      <c r="AUZ2" s="139"/>
      <c r="AVA2" s="139"/>
      <c r="AVB2" s="139"/>
      <c r="AVC2" s="139"/>
      <c r="AVD2" s="139"/>
      <c r="AVE2" s="139"/>
      <c r="AVF2" s="139"/>
      <c r="AVG2" s="139"/>
      <c r="AVH2" s="139"/>
      <c r="AVI2" s="139"/>
      <c r="AVJ2" s="139"/>
      <c r="AVK2" s="139"/>
      <c r="AVL2" s="139"/>
      <c r="AVM2" s="139"/>
      <c r="AVN2" s="139"/>
      <c r="AVO2" s="139"/>
      <c r="AVP2" s="139"/>
      <c r="AVQ2" s="139"/>
      <c r="AVR2" s="139"/>
      <c r="AVS2" s="139"/>
      <c r="AVT2" s="139"/>
      <c r="AVU2" s="139"/>
      <c r="AVV2" s="139"/>
      <c r="AVW2" s="139"/>
      <c r="AVX2" s="139"/>
      <c r="AVY2" s="139"/>
      <c r="AVZ2" s="139"/>
      <c r="AWA2" s="139"/>
      <c r="AWB2" s="139"/>
      <c r="AWC2" s="139"/>
      <c r="AWD2" s="139"/>
      <c r="AWE2" s="139"/>
      <c r="AWF2" s="139"/>
      <c r="AWG2" s="139"/>
      <c r="AWH2" s="139"/>
      <c r="AWI2" s="139"/>
      <c r="AWJ2" s="139"/>
      <c r="AWK2" s="139"/>
      <c r="AWL2" s="139"/>
      <c r="AWM2" s="139"/>
      <c r="AWN2" s="139"/>
      <c r="AWO2" s="139"/>
      <c r="AWP2" s="139"/>
      <c r="AWQ2" s="139"/>
      <c r="AWR2" s="139"/>
      <c r="AWS2" s="139"/>
      <c r="AWT2" s="139"/>
      <c r="AWU2" s="139"/>
      <c r="AWV2" s="139"/>
      <c r="AWW2" s="139"/>
      <c r="AWX2" s="139"/>
      <c r="AWY2" s="139"/>
      <c r="AWZ2" s="139"/>
      <c r="AXA2" s="139"/>
      <c r="AXB2" s="139"/>
      <c r="AXC2" s="139"/>
      <c r="AXD2" s="139"/>
      <c r="AXE2" s="139"/>
      <c r="AXF2" s="139"/>
      <c r="AXG2" s="139"/>
      <c r="AXH2" s="139"/>
      <c r="AXI2" s="139"/>
      <c r="AXJ2" s="139"/>
      <c r="AXK2" s="139"/>
      <c r="AXL2" s="139"/>
      <c r="AXM2" s="139"/>
      <c r="AXN2" s="139"/>
      <c r="AXO2" s="139"/>
      <c r="AXP2" s="139"/>
      <c r="AXQ2" s="139"/>
      <c r="AXR2" s="139"/>
      <c r="AXS2" s="139"/>
      <c r="AXT2" s="139"/>
      <c r="AXU2" s="139"/>
      <c r="AXV2" s="139"/>
      <c r="AXW2" s="139"/>
      <c r="AXX2" s="139"/>
      <c r="AXY2" s="139"/>
      <c r="AXZ2" s="139"/>
      <c r="AYA2" s="139"/>
      <c r="AYB2" s="139"/>
      <c r="AYC2" s="139"/>
      <c r="AYD2" s="139"/>
      <c r="AYE2" s="139"/>
      <c r="AYF2" s="139"/>
      <c r="AYG2" s="139"/>
      <c r="AYH2" s="139"/>
      <c r="AYI2" s="139"/>
      <c r="AYJ2" s="139"/>
      <c r="AYK2" s="139"/>
      <c r="AYL2" s="139"/>
      <c r="AYM2" s="139"/>
      <c r="AYN2" s="139"/>
      <c r="AYO2" s="139"/>
      <c r="AYP2" s="139"/>
      <c r="AYQ2" s="139"/>
      <c r="AYR2" s="139"/>
      <c r="AYS2" s="139"/>
      <c r="AYT2" s="139"/>
      <c r="AYU2" s="139"/>
      <c r="AYV2" s="139"/>
      <c r="AYW2" s="139"/>
      <c r="AYX2" s="139"/>
      <c r="AYY2" s="139"/>
      <c r="AYZ2" s="139"/>
      <c r="AZA2" s="139"/>
      <c r="AZB2" s="139"/>
      <c r="AZC2" s="139"/>
      <c r="AZD2" s="139"/>
      <c r="AZE2" s="139"/>
      <c r="AZF2" s="139"/>
      <c r="AZG2" s="139"/>
      <c r="AZH2" s="139"/>
      <c r="AZI2" s="139"/>
      <c r="AZJ2" s="139"/>
      <c r="AZK2" s="139"/>
      <c r="AZL2" s="139"/>
      <c r="AZM2" s="139"/>
      <c r="AZN2" s="139"/>
      <c r="AZO2" s="139"/>
      <c r="AZP2" s="139"/>
      <c r="AZQ2" s="139"/>
      <c r="AZR2" s="139"/>
      <c r="AZS2" s="139"/>
      <c r="AZT2" s="139"/>
      <c r="AZU2" s="139"/>
      <c r="AZV2" s="139"/>
      <c r="AZW2" s="139"/>
      <c r="AZX2" s="139"/>
      <c r="AZY2" s="139"/>
      <c r="AZZ2" s="139"/>
      <c r="BAA2" s="139"/>
      <c r="BAB2" s="139"/>
      <c r="BAC2" s="139"/>
      <c r="BAD2" s="139"/>
      <c r="BAE2" s="139"/>
      <c r="BAF2" s="139"/>
      <c r="BAG2" s="139"/>
      <c r="BAH2" s="139"/>
      <c r="BAI2" s="139"/>
      <c r="BAJ2" s="139"/>
      <c r="BAK2" s="139"/>
      <c r="BAL2" s="139"/>
      <c r="BAM2" s="139"/>
      <c r="BAN2" s="139"/>
      <c r="BAO2" s="139"/>
      <c r="BAP2" s="139"/>
      <c r="BAQ2" s="139"/>
      <c r="BAR2" s="139"/>
      <c r="BAS2" s="139"/>
      <c r="BAT2" s="139"/>
      <c r="BAU2" s="139"/>
      <c r="BAV2" s="139"/>
      <c r="BAW2" s="139"/>
      <c r="BAX2" s="139"/>
      <c r="BAY2" s="139"/>
      <c r="BAZ2" s="139"/>
      <c r="BBA2" s="139"/>
      <c r="BBB2" s="139"/>
      <c r="BBC2" s="139"/>
      <c r="BBD2" s="139"/>
      <c r="BBE2" s="139"/>
      <c r="BBF2" s="139"/>
      <c r="BBG2" s="139"/>
      <c r="BBH2" s="139"/>
      <c r="BBI2" s="139"/>
      <c r="BBJ2" s="139"/>
      <c r="BBK2" s="139"/>
      <c r="BBL2" s="139"/>
      <c r="BBM2" s="139"/>
      <c r="BBN2" s="139"/>
      <c r="BBO2" s="139"/>
      <c r="BBP2" s="139"/>
      <c r="BBQ2" s="139"/>
      <c r="BBR2" s="139"/>
      <c r="BBS2" s="139"/>
      <c r="BBT2" s="139"/>
      <c r="BBU2" s="139"/>
      <c r="BBV2" s="139"/>
      <c r="BBW2" s="139"/>
      <c r="BBX2" s="139"/>
      <c r="BBY2" s="139"/>
      <c r="BBZ2" s="139"/>
      <c r="BCA2" s="139"/>
      <c r="BCB2" s="139"/>
      <c r="BCC2" s="139"/>
      <c r="BCD2" s="139"/>
      <c r="BCE2" s="139"/>
      <c r="BCF2" s="139"/>
      <c r="BCG2" s="139"/>
      <c r="BCH2" s="139"/>
      <c r="BCI2" s="139"/>
      <c r="BCJ2" s="139"/>
      <c r="BCK2" s="139"/>
      <c r="BCL2" s="139"/>
      <c r="BCM2" s="139"/>
      <c r="BCN2" s="139"/>
      <c r="BCO2" s="139"/>
      <c r="BCP2" s="139"/>
      <c r="BCQ2" s="139"/>
      <c r="BCR2" s="139"/>
      <c r="BCS2" s="139"/>
      <c r="BCT2" s="139"/>
      <c r="BCU2" s="139"/>
      <c r="BCV2" s="139"/>
      <c r="BCW2" s="139"/>
      <c r="BCX2" s="139"/>
      <c r="BCY2" s="139"/>
      <c r="BCZ2" s="139"/>
      <c r="BDA2" s="139"/>
      <c r="BDB2" s="139"/>
      <c r="BDC2" s="139"/>
      <c r="BDD2" s="139"/>
      <c r="BDE2" s="139"/>
      <c r="BDF2" s="139"/>
      <c r="BDG2" s="139"/>
      <c r="BDH2" s="139"/>
      <c r="BDI2" s="139"/>
      <c r="BDJ2" s="139"/>
      <c r="BDK2" s="139"/>
      <c r="BDL2" s="139"/>
      <c r="BDM2" s="139"/>
      <c r="BDN2" s="139"/>
      <c r="BDO2" s="139"/>
      <c r="BDP2" s="139"/>
      <c r="BDQ2" s="139"/>
      <c r="BDR2" s="139"/>
      <c r="BDS2" s="139"/>
      <c r="BDT2" s="139"/>
      <c r="BDU2" s="139"/>
      <c r="BDV2" s="139"/>
      <c r="BDW2" s="139"/>
      <c r="BDX2" s="139"/>
      <c r="BDY2" s="139"/>
      <c r="BDZ2" s="139"/>
      <c r="BEA2" s="139"/>
      <c r="BEB2" s="139"/>
      <c r="BEC2" s="139"/>
      <c r="BED2" s="139"/>
      <c r="BEE2" s="139"/>
      <c r="BEF2" s="139"/>
      <c r="BEG2" s="139"/>
      <c r="BEH2" s="139"/>
      <c r="BEI2" s="139"/>
      <c r="BEJ2" s="139"/>
      <c r="BEK2" s="139"/>
      <c r="BEL2" s="139"/>
      <c r="BEM2" s="139"/>
      <c r="BEN2" s="139"/>
      <c r="BEO2" s="139"/>
      <c r="BEP2" s="139"/>
      <c r="BEQ2" s="139"/>
      <c r="BER2" s="139"/>
      <c r="BES2" s="139"/>
      <c r="BET2" s="139"/>
      <c r="BEU2" s="139"/>
      <c r="BEV2" s="139"/>
      <c r="BEW2" s="139"/>
      <c r="BEX2" s="139"/>
      <c r="BEY2" s="139"/>
      <c r="BEZ2" s="139"/>
      <c r="BFA2" s="139"/>
      <c r="BFB2" s="139"/>
      <c r="BFC2" s="139"/>
      <c r="BFD2" s="139"/>
      <c r="BFE2" s="139"/>
      <c r="BFF2" s="139"/>
      <c r="BFG2" s="139"/>
      <c r="BFH2" s="139"/>
      <c r="BFI2" s="139"/>
      <c r="BFJ2" s="139"/>
      <c r="BFK2" s="139"/>
      <c r="BFL2" s="139"/>
      <c r="BFM2" s="139"/>
      <c r="BFN2" s="139"/>
      <c r="BFO2" s="139"/>
      <c r="BFP2" s="139"/>
      <c r="BFQ2" s="139"/>
      <c r="BFR2" s="139"/>
      <c r="BFS2" s="139"/>
      <c r="BFT2" s="139"/>
      <c r="BFU2" s="139"/>
      <c r="BFV2" s="139"/>
      <c r="BFW2" s="139"/>
      <c r="BFX2" s="139"/>
      <c r="BFY2" s="139"/>
      <c r="BFZ2" s="139"/>
      <c r="BGA2" s="139"/>
      <c r="BGB2" s="139"/>
      <c r="BGC2" s="139"/>
      <c r="BGD2" s="139"/>
      <c r="BGE2" s="139"/>
      <c r="BGF2" s="139"/>
      <c r="BGG2" s="139"/>
      <c r="BGH2" s="139"/>
      <c r="BGI2" s="139"/>
      <c r="BGJ2" s="139"/>
      <c r="BGK2" s="139"/>
      <c r="BGL2" s="139"/>
      <c r="BGM2" s="139"/>
      <c r="BGN2" s="139"/>
      <c r="BGO2" s="139"/>
      <c r="BGP2" s="139"/>
      <c r="BGQ2" s="139"/>
      <c r="BGR2" s="139"/>
      <c r="BGS2" s="139"/>
      <c r="BGT2" s="139"/>
      <c r="BGU2" s="139"/>
      <c r="BGV2" s="139"/>
      <c r="BGW2" s="139"/>
      <c r="BGX2" s="139"/>
      <c r="BGY2" s="139"/>
      <c r="BGZ2" s="139"/>
      <c r="BHA2" s="139"/>
      <c r="BHB2" s="139"/>
      <c r="BHC2" s="139"/>
      <c r="BHD2" s="139"/>
      <c r="BHE2" s="139"/>
      <c r="BHF2" s="139"/>
      <c r="BHG2" s="139"/>
      <c r="BHH2" s="139"/>
      <c r="BHI2" s="139"/>
      <c r="BHJ2" s="139"/>
      <c r="BHK2" s="139"/>
      <c r="BHL2" s="139"/>
      <c r="BHM2" s="139"/>
      <c r="BHN2" s="139"/>
      <c r="BHO2" s="139"/>
      <c r="BHP2" s="139"/>
      <c r="BHQ2" s="139"/>
      <c r="BHR2" s="139"/>
      <c r="BHS2" s="139"/>
      <c r="BHT2" s="139"/>
      <c r="BHU2" s="139"/>
      <c r="BHV2" s="139"/>
      <c r="BHW2" s="139"/>
      <c r="BHX2" s="139"/>
      <c r="BHY2" s="139"/>
      <c r="BHZ2" s="139"/>
      <c r="BIA2" s="139"/>
      <c r="BIB2" s="139"/>
      <c r="BIC2" s="139"/>
      <c r="BID2" s="139"/>
      <c r="BIE2" s="139"/>
      <c r="BIF2" s="139"/>
      <c r="BIG2" s="139"/>
      <c r="BIH2" s="139"/>
      <c r="BII2" s="139"/>
      <c r="BIJ2" s="139"/>
      <c r="BIK2" s="139"/>
      <c r="BIL2" s="139"/>
      <c r="BIM2" s="139"/>
      <c r="BIN2" s="139"/>
      <c r="BIO2" s="139"/>
      <c r="BIP2" s="139"/>
      <c r="BIQ2" s="139"/>
      <c r="BIR2" s="139"/>
      <c r="BIS2" s="139"/>
      <c r="BIT2" s="139"/>
      <c r="BIU2" s="139"/>
      <c r="BIV2" s="139"/>
      <c r="BIW2" s="139"/>
      <c r="BIX2" s="139"/>
      <c r="BIY2" s="139"/>
      <c r="BIZ2" s="139"/>
      <c r="BJA2" s="139"/>
      <c r="BJB2" s="139"/>
      <c r="BJC2" s="139"/>
      <c r="BJD2" s="139"/>
      <c r="BJE2" s="139"/>
      <c r="BJF2" s="139"/>
      <c r="BJG2" s="139"/>
      <c r="BJH2" s="139"/>
      <c r="BJI2" s="139"/>
      <c r="BJJ2" s="139"/>
      <c r="BJK2" s="139"/>
      <c r="BJL2" s="139"/>
      <c r="BJM2" s="139"/>
      <c r="BJN2" s="139"/>
      <c r="BJO2" s="139"/>
      <c r="BJP2" s="139"/>
      <c r="BJQ2" s="139"/>
      <c r="BJR2" s="139"/>
      <c r="BJS2" s="139"/>
      <c r="BJT2" s="139"/>
      <c r="BJU2" s="139"/>
      <c r="BJV2" s="139"/>
      <c r="BJW2" s="139"/>
      <c r="BJX2" s="139"/>
      <c r="BJY2" s="139"/>
      <c r="BJZ2" s="139"/>
      <c r="BKA2" s="139"/>
      <c r="BKB2" s="139"/>
      <c r="BKC2" s="139"/>
      <c r="BKD2" s="139"/>
      <c r="BKE2" s="139"/>
      <c r="BKF2" s="139"/>
      <c r="BKG2" s="139"/>
      <c r="BKH2" s="139"/>
      <c r="BKI2" s="139"/>
      <c r="BKJ2" s="139"/>
      <c r="BKK2" s="139"/>
      <c r="BKL2" s="139"/>
      <c r="BKM2" s="139"/>
      <c r="BKN2" s="139"/>
      <c r="BKO2" s="139"/>
      <c r="BKP2" s="139"/>
      <c r="BKQ2" s="139"/>
      <c r="BKR2" s="139"/>
      <c r="BKS2" s="139"/>
      <c r="BKT2" s="139"/>
      <c r="BKU2" s="139"/>
      <c r="BKV2" s="139"/>
      <c r="BKW2" s="139"/>
      <c r="BKX2" s="139"/>
      <c r="BKY2" s="139"/>
      <c r="BKZ2" s="139"/>
      <c r="BLA2" s="139"/>
      <c r="BLB2" s="139"/>
      <c r="BLC2" s="139"/>
      <c r="BLD2" s="139"/>
      <c r="BLE2" s="139"/>
      <c r="BLF2" s="139"/>
      <c r="BLG2" s="139"/>
      <c r="BLH2" s="139"/>
      <c r="BLI2" s="139"/>
      <c r="BLJ2" s="139"/>
      <c r="BLK2" s="139"/>
      <c r="BLL2" s="139"/>
      <c r="BLM2" s="139"/>
      <c r="BLN2" s="139"/>
      <c r="BLO2" s="139"/>
      <c r="BLP2" s="139"/>
      <c r="BLQ2" s="139"/>
      <c r="BLR2" s="139"/>
      <c r="BLS2" s="139"/>
      <c r="BLT2" s="139"/>
      <c r="BLU2" s="139"/>
      <c r="BLV2" s="139"/>
      <c r="BLW2" s="139"/>
      <c r="BLX2" s="139"/>
      <c r="BLY2" s="139"/>
      <c r="BLZ2" s="139"/>
      <c r="BMA2" s="139"/>
      <c r="BMB2" s="139"/>
      <c r="BMC2" s="139"/>
      <c r="BMD2" s="139"/>
      <c r="BME2" s="139"/>
      <c r="BMF2" s="139"/>
      <c r="BMG2" s="139"/>
      <c r="BMH2" s="139"/>
      <c r="BMI2" s="139"/>
      <c r="BMJ2" s="139"/>
      <c r="BMK2" s="139"/>
      <c r="BML2" s="139"/>
      <c r="BMM2" s="139"/>
      <c r="BMN2" s="139"/>
      <c r="BMO2" s="139"/>
      <c r="BMP2" s="139"/>
      <c r="BMQ2" s="139"/>
      <c r="BMR2" s="139"/>
      <c r="BMS2" s="139"/>
      <c r="BMT2" s="139"/>
      <c r="BMU2" s="139"/>
      <c r="BMV2" s="139"/>
      <c r="BMW2" s="139"/>
      <c r="BMX2" s="139"/>
      <c r="BMY2" s="139"/>
      <c r="BMZ2" s="139"/>
      <c r="BNA2" s="139"/>
      <c r="BNB2" s="139"/>
      <c r="BNC2" s="139"/>
      <c r="BND2" s="139"/>
      <c r="BNE2" s="139"/>
      <c r="BNF2" s="139"/>
      <c r="BNG2" s="139"/>
      <c r="BNH2" s="139"/>
      <c r="BNI2" s="139"/>
      <c r="BNJ2" s="139"/>
      <c r="BNK2" s="139"/>
      <c r="BNL2" s="139"/>
      <c r="BNM2" s="139"/>
      <c r="BNN2" s="139"/>
      <c r="BNO2" s="139"/>
      <c r="BNP2" s="139"/>
      <c r="BNQ2" s="139"/>
      <c r="BNR2" s="139"/>
      <c r="BNS2" s="139"/>
      <c r="BNT2" s="139"/>
      <c r="BNU2" s="139"/>
      <c r="BNV2" s="139"/>
      <c r="BNW2" s="139"/>
      <c r="BNX2" s="139"/>
      <c r="BNY2" s="139"/>
      <c r="BNZ2" s="139"/>
      <c r="BOA2" s="139"/>
      <c r="BOB2" s="139"/>
      <c r="BOC2" s="139"/>
      <c r="BOD2" s="139"/>
      <c r="BOE2" s="139"/>
      <c r="BOF2" s="139"/>
      <c r="BOG2" s="139"/>
      <c r="BOH2" s="139"/>
      <c r="BOI2" s="139"/>
      <c r="BOJ2" s="139"/>
      <c r="BOK2" s="139"/>
      <c r="BOL2" s="139"/>
      <c r="BOM2" s="139"/>
      <c r="BON2" s="139"/>
      <c r="BOO2" s="139"/>
      <c r="BOP2" s="139"/>
      <c r="BOQ2" s="139"/>
      <c r="BOR2" s="139"/>
      <c r="BOS2" s="139"/>
      <c r="BOT2" s="139"/>
      <c r="BOU2" s="139"/>
      <c r="BOV2" s="139"/>
      <c r="BOW2" s="139"/>
      <c r="BOX2" s="139"/>
      <c r="BOY2" s="139"/>
      <c r="BOZ2" s="139"/>
      <c r="BPA2" s="139"/>
      <c r="BPB2" s="139"/>
      <c r="BPC2" s="139"/>
      <c r="BPD2" s="139"/>
      <c r="BPE2" s="139"/>
      <c r="BPF2" s="139"/>
      <c r="BPG2" s="139"/>
      <c r="BPH2" s="139"/>
      <c r="BPI2" s="139"/>
      <c r="BPJ2" s="139"/>
      <c r="BPK2" s="139"/>
      <c r="BPL2" s="139"/>
      <c r="BPM2" s="139"/>
      <c r="BPN2" s="139"/>
      <c r="BPO2" s="139"/>
      <c r="BPP2" s="139"/>
      <c r="BPQ2" s="139"/>
      <c r="BPR2" s="139"/>
      <c r="BPS2" s="139"/>
      <c r="BPT2" s="139"/>
      <c r="BPU2" s="139"/>
      <c r="BPV2" s="139"/>
      <c r="BPW2" s="139"/>
      <c r="BPX2" s="139"/>
      <c r="BPY2" s="139"/>
      <c r="BPZ2" s="139"/>
      <c r="BQA2" s="139"/>
      <c r="BQB2" s="139"/>
      <c r="BQC2" s="139"/>
      <c r="BQD2" s="139"/>
      <c r="BQE2" s="139"/>
      <c r="BQF2" s="139"/>
      <c r="BQG2" s="139"/>
      <c r="BQH2" s="139"/>
      <c r="BQI2" s="139"/>
      <c r="BQJ2" s="139"/>
      <c r="BQK2" s="139"/>
      <c r="BQL2" s="139"/>
      <c r="BQM2" s="139"/>
      <c r="BQN2" s="139"/>
      <c r="BQO2" s="139"/>
      <c r="BQP2" s="139"/>
      <c r="BQQ2" s="139"/>
      <c r="BQR2" s="139"/>
      <c r="BQS2" s="139"/>
      <c r="BQT2" s="139"/>
      <c r="BQU2" s="139"/>
      <c r="BQV2" s="139"/>
      <c r="BQW2" s="139"/>
      <c r="BQX2" s="139"/>
      <c r="BQY2" s="139"/>
      <c r="BQZ2" s="139"/>
      <c r="BRA2" s="139"/>
      <c r="BRB2" s="139"/>
      <c r="BRC2" s="139"/>
      <c r="BRD2" s="139"/>
      <c r="BRE2" s="139"/>
      <c r="BRF2" s="139"/>
      <c r="BRG2" s="139"/>
      <c r="BRH2" s="139"/>
      <c r="BRI2" s="139"/>
      <c r="BRJ2" s="139"/>
      <c r="BRK2" s="139"/>
      <c r="BRL2" s="139"/>
      <c r="BRM2" s="139"/>
      <c r="BRN2" s="139"/>
      <c r="BRO2" s="139"/>
      <c r="BRP2" s="139"/>
      <c r="BRQ2" s="139"/>
      <c r="BRR2" s="139"/>
      <c r="BRS2" s="139"/>
      <c r="BRT2" s="139"/>
      <c r="BRU2" s="139"/>
      <c r="BRV2" s="139"/>
      <c r="BRW2" s="139"/>
      <c r="BRX2" s="139"/>
      <c r="BRY2" s="139"/>
      <c r="BRZ2" s="139"/>
      <c r="BSA2" s="139"/>
      <c r="BSB2" s="139"/>
      <c r="BSC2" s="139"/>
      <c r="BSD2" s="139"/>
      <c r="BSE2" s="139"/>
      <c r="BSF2" s="139"/>
      <c r="BSG2" s="139"/>
      <c r="BSH2" s="139"/>
      <c r="BSI2" s="139"/>
      <c r="BSJ2" s="139"/>
      <c r="BSK2" s="139"/>
      <c r="BSL2" s="139"/>
      <c r="BSM2" s="139"/>
      <c r="BSN2" s="139"/>
      <c r="BSO2" s="139"/>
      <c r="BSP2" s="139"/>
      <c r="BSQ2" s="139"/>
      <c r="BSR2" s="139"/>
      <c r="BSS2" s="139"/>
      <c r="BST2" s="139"/>
      <c r="BSU2" s="139"/>
      <c r="BSV2" s="139"/>
      <c r="BSW2" s="139"/>
      <c r="BSX2" s="139"/>
      <c r="BSY2" s="139"/>
      <c r="BSZ2" s="139"/>
      <c r="BTA2" s="139"/>
      <c r="BTB2" s="139"/>
      <c r="BTC2" s="139"/>
      <c r="BTD2" s="139"/>
      <c r="BTE2" s="139"/>
      <c r="BTF2" s="139"/>
      <c r="BTG2" s="139"/>
      <c r="BTH2" s="139"/>
      <c r="BTI2" s="139"/>
      <c r="BTJ2" s="139"/>
      <c r="BTK2" s="139"/>
      <c r="BTL2" s="139"/>
      <c r="BTM2" s="139"/>
      <c r="BTN2" s="139"/>
      <c r="BTO2" s="139"/>
      <c r="BTP2" s="139"/>
      <c r="BTQ2" s="139"/>
      <c r="BTR2" s="139"/>
      <c r="BTS2" s="139"/>
      <c r="BTT2" s="139"/>
      <c r="BTU2" s="139"/>
      <c r="BTV2" s="139"/>
      <c r="BTW2" s="139"/>
      <c r="BTX2" s="139"/>
      <c r="BTY2" s="139"/>
      <c r="BTZ2" s="139"/>
      <c r="BUA2" s="139"/>
      <c r="BUB2" s="139"/>
      <c r="BUC2" s="139"/>
      <c r="BUD2" s="139"/>
      <c r="BUE2" s="139"/>
      <c r="BUF2" s="139"/>
      <c r="BUG2" s="139"/>
      <c r="BUH2" s="139"/>
      <c r="BUI2" s="139"/>
      <c r="BUJ2" s="139"/>
      <c r="BUK2" s="139"/>
      <c r="BUL2" s="139"/>
      <c r="BUM2" s="139"/>
      <c r="BUN2" s="139"/>
      <c r="BUO2" s="139"/>
      <c r="BUP2" s="139"/>
      <c r="BUQ2" s="139"/>
      <c r="BUR2" s="139"/>
      <c r="BUS2" s="139"/>
      <c r="BUT2" s="139"/>
      <c r="BUU2" s="139"/>
      <c r="BUV2" s="139"/>
      <c r="BUW2" s="139"/>
      <c r="BUX2" s="139"/>
      <c r="BUY2" s="139"/>
      <c r="BUZ2" s="139"/>
      <c r="BVA2" s="139"/>
      <c r="BVB2" s="139"/>
      <c r="BVC2" s="139"/>
      <c r="BVD2" s="139"/>
      <c r="BVE2" s="139"/>
      <c r="BVF2" s="139"/>
      <c r="BVG2" s="139"/>
      <c r="BVH2" s="139"/>
      <c r="BVI2" s="139"/>
      <c r="BVJ2" s="139"/>
      <c r="BVK2" s="139"/>
      <c r="BVL2" s="139"/>
      <c r="BVM2" s="139"/>
      <c r="BVN2" s="139"/>
      <c r="BVO2" s="139"/>
      <c r="BVP2" s="139"/>
      <c r="BVQ2" s="139"/>
      <c r="BVR2" s="139"/>
      <c r="BVS2" s="139"/>
      <c r="BVT2" s="139"/>
      <c r="BVU2" s="139"/>
      <c r="BVV2" s="139"/>
      <c r="BVW2" s="139"/>
      <c r="BVX2" s="139"/>
      <c r="BVY2" s="139"/>
      <c r="BVZ2" s="139"/>
      <c r="BWA2" s="139"/>
      <c r="BWB2" s="139"/>
      <c r="BWC2" s="139"/>
      <c r="BWD2" s="139"/>
      <c r="BWE2" s="139"/>
      <c r="BWF2" s="139"/>
      <c r="BWG2" s="139"/>
      <c r="BWH2" s="139"/>
      <c r="BWI2" s="139"/>
      <c r="BWJ2" s="139"/>
      <c r="BWK2" s="139"/>
      <c r="BWL2" s="139"/>
      <c r="BWM2" s="139"/>
      <c r="BWN2" s="139"/>
      <c r="BWO2" s="139"/>
      <c r="BWP2" s="139"/>
      <c r="BWQ2" s="139"/>
      <c r="BWR2" s="139"/>
      <c r="BWS2" s="139"/>
      <c r="BWT2" s="139"/>
      <c r="BWU2" s="139"/>
      <c r="BWV2" s="139"/>
      <c r="BWW2" s="139"/>
      <c r="BWX2" s="139"/>
      <c r="BWY2" s="139"/>
      <c r="BWZ2" s="139"/>
      <c r="BXA2" s="139"/>
      <c r="BXB2" s="139"/>
      <c r="BXC2" s="139"/>
      <c r="BXD2" s="139"/>
      <c r="BXE2" s="139"/>
      <c r="BXF2" s="139"/>
      <c r="BXG2" s="139"/>
      <c r="BXH2" s="139"/>
      <c r="BXI2" s="139"/>
      <c r="BXJ2" s="139"/>
      <c r="BXK2" s="139"/>
      <c r="BXL2" s="139"/>
      <c r="BXM2" s="139"/>
      <c r="BXN2" s="139"/>
      <c r="BXO2" s="139"/>
      <c r="BXP2" s="139"/>
      <c r="BXQ2" s="139"/>
      <c r="BXR2" s="139"/>
      <c r="BXS2" s="139"/>
      <c r="BXT2" s="139"/>
      <c r="BXU2" s="139"/>
      <c r="BXV2" s="139"/>
      <c r="BXW2" s="139"/>
      <c r="BXX2" s="139"/>
      <c r="BXY2" s="139"/>
      <c r="BXZ2" s="139"/>
      <c r="BYA2" s="139"/>
      <c r="BYB2" s="139"/>
      <c r="BYC2" s="139"/>
      <c r="BYD2" s="139"/>
      <c r="BYE2" s="139"/>
      <c r="BYF2" s="139"/>
      <c r="BYG2" s="139"/>
      <c r="BYH2" s="139"/>
      <c r="BYI2" s="139"/>
      <c r="BYJ2" s="139"/>
      <c r="BYK2" s="139"/>
      <c r="BYL2" s="139"/>
      <c r="BYM2" s="139"/>
      <c r="BYN2" s="139"/>
      <c r="BYO2" s="139"/>
      <c r="BYP2" s="139"/>
      <c r="BYQ2" s="139"/>
      <c r="BYR2" s="139"/>
      <c r="BYS2" s="139"/>
      <c r="BYT2" s="139"/>
      <c r="BYU2" s="139"/>
      <c r="BYV2" s="139"/>
      <c r="BYW2" s="139"/>
      <c r="BYX2" s="139"/>
      <c r="BYY2" s="139"/>
      <c r="BYZ2" s="139"/>
      <c r="BZA2" s="139"/>
      <c r="BZB2" s="139"/>
      <c r="BZC2" s="139"/>
      <c r="BZD2" s="139"/>
      <c r="BZE2" s="139"/>
      <c r="BZF2" s="139"/>
      <c r="BZG2" s="139"/>
      <c r="BZH2" s="139"/>
      <c r="BZI2" s="139"/>
      <c r="BZJ2" s="139"/>
      <c r="BZK2" s="139"/>
      <c r="BZL2" s="139"/>
      <c r="BZM2" s="139"/>
      <c r="BZN2" s="139"/>
      <c r="BZO2" s="139"/>
      <c r="BZP2" s="139"/>
      <c r="BZQ2" s="139"/>
      <c r="BZR2" s="139"/>
      <c r="BZS2" s="139"/>
      <c r="BZT2" s="139"/>
      <c r="BZU2" s="139"/>
      <c r="BZV2" s="139"/>
      <c r="BZW2" s="139"/>
      <c r="BZX2" s="139"/>
      <c r="BZY2" s="139"/>
      <c r="BZZ2" s="139"/>
      <c r="CAA2" s="139"/>
      <c r="CAB2" s="139"/>
      <c r="CAC2" s="139"/>
      <c r="CAD2" s="139"/>
      <c r="CAE2" s="139"/>
      <c r="CAF2" s="139"/>
      <c r="CAG2" s="139"/>
      <c r="CAH2" s="139"/>
      <c r="CAI2" s="139"/>
      <c r="CAJ2" s="139"/>
      <c r="CAK2" s="139"/>
      <c r="CAL2" s="139"/>
      <c r="CAM2" s="139"/>
      <c r="CAN2" s="139"/>
      <c r="CAO2" s="139"/>
      <c r="CAP2" s="139"/>
      <c r="CAQ2" s="139"/>
      <c r="CAR2" s="139"/>
      <c r="CAS2" s="139"/>
      <c r="CAT2" s="139"/>
      <c r="CAU2" s="139"/>
      <c r="CAV2" s="139"/>
      <c r="CAW2" s="139"/>
      <c r="CAX2" s="139"/>
      <c r="CAY2" s="139"/>
      <c r="CAZ2" s="139"/>
      <c r="CBA2" s="139"/>
      <c r="CBB2" s="139"/>
      <c r="CBC2" s="139"/>
      <c r="CBD2" s="139"/>
      <c r="CBE2" s="139"/>
      <c r="CBF2" s="139"/>
      <c r="CBG2" s="139"/>
      <c r="CBH2" s="139"/>
      <c r="CBI2" s="139"/>
      <c r="CBJ2" s="139"/>
      <c r="CBK2" s="139"/>
      <c r="CBL2" s="139"/>
      <c r="CBM2" s="139"/>
      <c r="CBN2" s="139"/>
      <c r="CBO2" s="139"/>
      <c r="CBP2" s="139"/>
      <c r="CBQ2" s="139"/>
      <c r="CBR2" s="139"/>
      <c r="CBS2" s="139"/>
      <c r="CBT2" s="139"/>
      <c r="CBU2" s="139"/>
      <c r="CBV2" s="139"/>
      <c r="CBW2" s="139"/>
      <c r="CBX2" s="139"/>
      <c r="CBY2" s="139"/>
      <c r="CBZ2" s="139"/>
      <c r="CCA2" s="139"/>
      <c r="CCB2" s="139"/>
      <c r="CCC2" s="139"/>
      <c r="CCD2" s="139"/>
      <c r="CCE2" s="139"/>
      <c r="CCF2" s="139"/>
      <c r="CCG2" s="139"/>
      <c r="CCH2" s="139"/>
      <c r="CCI2" s="139"/>
      <c r="CCJ2" s="139"/>
      <c r="CCK2" s="139"/>
      <c r="CCL2" s="139"/>
      <c r="CCM2" s="139"/>
      <c r="CCN2" s="139"/>
      <c r="CCO2" s="139"/>
      <c r="CCP2" s="139"/>
      <c r="CCQ2" s="139"/>
      <c r="CCR2" s="139"/>
      <c r="CCS2" s="139"/>
      <c r="CCT2" s="139"/>
      <c r="CCU2" s="139"/>
      <c r="CCV2" s="139"/>
      <c r="CCW2" s="139"/>
      <c r="CCX2" s="139"/>
      <c r="CCY2" s="139"/>
      <c r="CCZ2" s="139"/>
      <c r="CDA2" s="139"/>
      <c r="CDB2" s="139"/>
      <c r="CDC2" s="139"/>
      <c r="CDD2" s="139"/>
      <c r="CDE2" s="139"/>
      <c r="CDF2" s="139"/>
      <c r="CDG2" s="139"/>
      <c r="CDH2" s="139"/>
      <c r="CDI2" s="139"/>
      <c r="CDJ2" s="139"/>
      <c r="CDK2" s="139"/>
      <c r="CDL2" s="139"/>
      <c r="CDM2" s="139"/>
      <c r="CDN2" s="139"/>
      <c r="CDO2" s="139"/>
      <c r="CDP2" s="139"/>
      <c r="CDQ2" s="139"/>
      <c r="CDR2" s="139"/>
      <c r="CDS2" s="139"/>
      <c r="CDT2" s="139"/>
      <c r="CDU2" s="139"/>
      <c r="CDV2" s="139"/>
      <c r="CDW2" s="139"/>
      <c r="CDX2" s="139"/>
      <c r="CDY2" s="139"/>
      <c r="CDZ2" s="139"/>
      <c r="CEA2" s="139"/>
      <c r="CEB2" s="139"/>
      <c r="CEC2" s="139"/>
      <c r="CED2" s="139"/>
      <c r="CEE2" s="139"/>
      <c r="CEF2" s="139"/>
      <c r="CEG2" s="139"/>
      <c r="CEH2" s="139"/>
      <c r="CEI2" s="139"/>
      <c r="CEJ2" s="139"/>
      <c r="CEK2" s="139"/>
      <c r="CEL2" s="139"/>
      <c r="CEM2" s="139"/>
      <c r="CEN2" s="139"/>
      <c r="CEO2" s="139"/>
      <c r="CEP2" s="139"/>
      <c r="CEQ2" s="139"/>
      <c r="CER2" s="139"/>
      <c r="CES2" s="139"/>
      <c r="CET2" s="139"/>
      <c r="CEU2" s="139"/>
      <c r="CEV2" s="139"/>
      <c r="CEW2" s="139"/>
      <c r="CEX2" s="139"/>
      <c r="CEY2" s="139"/>
      <c r="CEZ2" s="139"/>
      <c r="CFA2" s="139"/>
      <c r="CFB2" s="139"/>
      <c r="CFC2" s="139"/>
      <c r="CFD2" s="139"/>
      <c r="CFE2" s="139"/>
      <c r="CFF2" s="139"/>
      <c r="CFG2" s="139"/>
      <c r="CFH2" s="139"/>
      <c r="CFI2" s="139"/>
      <c r="CFJ2" s="139"/>
      <c r="CFK2" s="139"/>
      <c r="CFL2" s="139"/>
      <c r="CFM2" s="139"/>
      <c r="CFN2" s="139"/>
      <c r="CFO2" s="139"/>
      <c r="CFP2" s="139"/>
      <c r="CFQ2" s="139"/>
      <c r="CFR2" s="139"/>
      <c r="CFS2" s="139"/>
      <c r="CFT2" s="139"/>
      <c r="CFU2" s="139"/>
      <c r="CFV2" s="139"/>
      <c r="CFW2" s="139"/>
      <c r="CFX2" s="139"/>
      <c r="CFY2" s="139"/>
      <c r="CFZ2" s="139"/>
      <c r="CGA2" s="139"/>
      <c r="CGB2" s="139"/>
      <c r="CGC2" s="139"/>
      <c r="CGD2" s="139"/>
      <c r="CGE2" s="139"/>
      <c r="CGF2" s="139"/>
      <c r="CGG2" s="139"/>
      <c r="CGH2" s="139"/>
      <c r="CGI2" s="139"/>
      <c r="CGJ2" s="139"/>
      <c r="CGK2" s="139"/>
      <c r="CGL2" s="139"/>
      <c r="CGM2" s="139"/>
      <c r="CGN2" s="139"/>
      <c r="CGO2" s="139"/>
      <c r="CGP2" s="139"/>
      <c r="CGQ2" s="139"/>
      <c r="CGR2" s="139"/>
      <c r="CGS2" s="139"/>
      <c r="CGT2" s="139"/>
      <c r="CGU2" s="139"/>
      <c r="CGV2" s="139"/>
      <c r="CGW2" s="139"/>
      <c r="CGX2" s="139"/>
      <c r="CGY2" s="139"/>
      <c r="CGZ2" s="139"/>
      <c r="CHA2" s="139"/>
      <c r="CHB2" s="139"/>
      <c r="CHC2" s="139"/>
      <c r="CHD2" s="139"/>
      <c r="CHE2" s="139"/>
      <c r="CHF2" s="139"/>
      <c r="CHG2" s="139"/>
      <c r="CHH2" s="139"/>
      <c r="CHI2" s="139"/>
      <c r="CHJ2" s="139"/>
      <c r="CHK2" s="139"/>
      <c r="CHL2" s="139"/>
      <c r="CHM2" s="139"/>
      <c r="CHN2" s="139"/>
      <c r="CHO2" s="139"/>
      <c r="CHP2" s="139"/>
      <c r="CHQ2" s="139"/>
      <c r="CHR2" s="139"/>
      <c r="CHS2" s="139"/>
      <c r="CHT2" s="139"/>
      <c r="CHU2" s="139"/>
      <c r="CHV2" s="139"/>
      <c r="CHW2" s="139"/>
      <c r="CHX2" s="139"/>
      <c r="CHY2" s="139"/>
      <c r="CHZ2" s="139"/>
      <c r="CIA2" s="139"/>
      <c r="CIB2" s="139"/>
      <c r="CIC2" s="139"/>
      <c r="CID2" s="139"/>
      <c r="CIE2" s="139"/>
      <c r="CIF2" s="139"/>
      <c r="CIG2" s="139"/>
      <c r="CIH2" s="139"/>
      <c r="CII2" s="139"/>
      <c r="CIJ2" s="139"/>
      <c r="CIK2" s="139"/>
      <c r="CIL2" s="139"/>
      <c r="CIM2" s="139"/>
      <c r="CIN2" s="139"/>
      <c r="CIO2" s="139"/>
      <c r="CIP2" s="139"/>
      <c r="CIQ2" s="139"/>
      <c r="CIR2" s="139"/>
      <c r="CIS2" s="139"/>
      <c r="CIT2" s="139"/>
      <c r="CIU2" s="139"/>
      <c r="CIV2" s="139"/>
      <c r="CIW2" s="139"/>
      <c r="CIX2" s="139"/>
      <c r="CIY2" s="139"/>
      <c r="CIZ2" s="139"/>
      <c r="CJA2" s="139"/>
      <c r="CJB2" s="139"/>
      <c r="CJC2" s="139"/>
      <c r="CJD2" s="139"/>
      <c r="CJE2" s="139"/>
      <c r="CJF2" s="139"/>
      <c r="CJG2" s="139"/>
      <c r="CJH2" s="139"/>
      <c r="CJI2" s="139"/>
      <c r="CJJ2" s="139"/>
      <c r="CJK2" s="139"/>
      <c r="CJL2" s="139"/>
      <c r="CJM2" s="139"/>
      <c r="CJN2" s="139"/>
      <c r="CJO2" s="139"/>
      <c r="CJP2" s="139"/>
      <c r="CJQ2" s="139"/>
      <c r="CJR2" s="139"/>
      <c r="CJS2" s="139"/>
      <c r="CJT2" s="139"/>
      <c r="CJU2" s="139"/>
      <c r="CJV2" s="139"/>
      <c r="CJW2" s="139"/>
      <c r="CJX2" s="139"/>
      <c r="CJY2" s="139"/>
      <c r="CJZ2" s="139"/>
      <c r="CKA2" s="139"/>
      <c r="CKB2" s="139"/>
      <c r="CKC2" s="139"/>
      <c r="CKD2" s="139"/>
      <c r="CKE2" s="139"/>
      <c r="CKF2" s="139"/>
      <c r="CKG2" s="139"/>
      <c r="CKH2" s="139"/>
      <c r="CKI2" s="139"/>
      <c r="CKJ2" s="139"/>
      <c r="CKK2" s="139"/>
      <c r="CKL2" s="139"/>
      <c r="CKM2" s="139"/>
      <c r="CKN2" s="139"/>
      <c r="CKO2" s="139"/>
      <c r="CKP2" s="139"/>
      <c r="CKQ2" s="139"/>
      <c r="CKR2" s="139"/>
      <c r="CKS2" s="139"/>
      <c r="CKT2" s="139"/>
      <c r="CKU2" s="139"/>
      <c r="CKV2" s="139"/>
      <c r="CKW2" s="139"/>
      <c r="CKX2" s="139"/>
      <c r="CKY2" s="139"/>
      <c r="CKZ2" s="139"/>
      <c r="CLA2" s="139"/>
      <c r="CLB2" s="139"/>
      <c r="CLC2" s="139"/>
      <c r="CLD2" s="139"/>
      <c r="CLE2" s="139"/>
      <c r="CLF2" s="139"/>
      <c r="CLG2" s="139"/>
      <c r="CLH2" s="139"/>
      <c r="CLI2" s="139"/>
      <c r="CLJ2" s="139"/>
      <c r="CLK2" s="139"/>
      <c r="CLL2" s="139"/>
      <c r="CLM2" s="139"/>
      <c r="CLN2" s="139"/>
      <c r="CLO2" s="139"/>
      <c r="CLP2" s="139"/>
      <c r="CLQ2" s="139"/>
      <c r="CLR2" s="139"/>
      <c r="CLS2" s="139"/>
      <c r="CLT2" s="139"/>
      <c r="CLU2" s="139"/>
      <c r="CLV2" s="139"/>
      <c r="CLW2" s="139"/>
      <c r="CLX2" s="139"/>
      <c r="CLY2" s="139"/>
      <c r="CLZ2" s="139"/>
      <c r="CMA2" s="139"/>
      <c r="CMB2" s="139"/>
      <c r="CMC2" s="139"/>
      <c r="CMD2" s="139"/>
      <c r="CME2" s="139"/>
      <c r="CMF2" s="139"/>
      <c r="CMG2" s="139"/>
      <c r="CMH2" s="139"/>
      <c r="CMI2" s="139"/>
      <c r="CMJ2" s="139"/>
      <c r="CMK2" s="139"/>
      <c r="CML2" s="139"/>
      <c r="CMM2" s="139"/>
      <c r="CMN2" s="139"/>
      <c r="CMO2" s="139"/>
      <c r="CMP2" s="139"/>
      <c r="CMQ2" s="139"/>
      <c r="CMR2" s="139"/>
      <c r="CMS2" s="139"/>
      <c r="CMT2" s="139"/>
      <c r="CMU2" s="139"/>
      <c r="CMV2" s="139"/>
      <c r="CMW2" s="139"/>
      <c r="CMX2" s="139"/>
      <c r="CMY2" s="139"/>
      <c r="CMZ2" s="139"/>
      <c r="CNA2" s="139"/>
      <c r="CNB2" s="139"/>
      <c r="CNC2" s="139"/>
      <c r="CND2" s="139"/>
      <c r="CNE2" s="139"/>
      <c r="CNF2" s="139"/>
      <c r="CNG2" s="139"/>
      <c r="CNH2" s="139"/>
      <c r="CNI2" s="139"/>
      <c r="CNJ2" s="139"/>
      <c r="CNK2" s="139"/>
      <c r="CNL2" s="139"/>
      <c r="CNM2" s="139"/>
      <c r="CNN2" s="139"/>
      <c r="CNO2" s="139"/>
      <c r="CNP2" s="139"/>
      <c r="CNQ2" s="139"/>
      <c r="CNR2" s="139"/>
      <c r="CNS2" s="139"/>
      <c r="CNT2" s="139"/>
      <c r="CNU2" s="139"/>
      <c r="CNV2" s="139"/>
      <c r="CNW2" s="139"/>
      <c r="CNX2" s="139"/>
      <c r="CNY2" s="139"/>
      <c r="CNZ2" s="139"/>
      <c r="COA2" s="139"/>
      <c r="COB2" s="139"/>
      <c r="COC2" s="139"/>
      <c r="COD2" s="139"/>
      <c r="COE2" s="139"/>
      <c r="COF2" s="139"/>
      <c r="COG2" s="139"/>
      <c r="COH2" s="139"/>
      <c r="COI2" s="139"/>
      <c r="COJ2" s="139"/>
      <c r="COK2" s="139"/>
      <c r="COL2" s="139"/>
      <c r="COM2" s="139"/>
      <c r="CON2" s="139"/>
      <c r="COO2" s="139"/>
      <c r="COP2" s="139"/>
      <c r="COQ2" s="139"/>
      <c r="COR2" s="139"/>
      <c r="COS2" s="139"/>
      <c r="COT2" s="139"/>
      <c r="COU2" s="139"/>
      <c r="COV2" s="139"/>
      <c r="COW2" s="139"/>
      <c r="COX2" s="139"/>
      <c r="COY2" s="139"/>
      <c r="COZ2" s="139"/>
      <c r="CPA2" s="139"/>
      <c r="CPB2" s="139"/>
      <c r="CPC2" s="139"/>
      <c r="CPD2" s="139"/>
      <c r="CPE2" s="139"/>
      <c r="CPF2" s="139"/>
      <c r="CPG2" s="139"/>
      <c r="CPH2" s="139"/>
      <c r="CPI2" s="139"/>
      <c r="CPJ2" s="139"/>
      <c r="CPK2" s="139"/>
      <c r="CPL2" s="139"/>
      <c r="CPM2" s="139"/>
      <c r="CPN2" s="139"/>
      <c r="CPO2" s="139"/>
      <c r="CPP2" s="139"/>
      <c r="CPQ2" s="139"/>
      <c r="CPR2" s="139"/>
      <c r="CPS2" s="139"/>
      <c r="CPT2" s="139"/>
      <c r="CPU2" s="139"/>
      <c r="CPV2" s="139"/>
      <c r="CPW2" s="139"/>
      <c r="CPX2" s="139"/>
      <c r="CPY2" s="139"/>
      <c r="CPZ2" s="139"/>
      <c r="CQA2" s="139"/>
      <c r="CQB2" s="139"/>
      <c r="CQC2" s="139"/>
      <c r="CQD2" s="139"/>
      <c r="CQE2" s="139"/>
      <c r="CQF2" s="139"/>
      <c r="CQG2" s="139"/>
      <c r="CQH2" s="139"/>
      <c r="CQI2" s="139"/>
      <c r="CQJ2" s="139"/>
      <c r="CQK2" s="139"/>
      <c r="CQL2" s="139"/>
      <c r="CQM2" s="139"/>
      <c r="CQN2" s="139"/>
      <c r="CQO2" s="139"/>
      <c r="CQP2" s="139"/>
      <c r="CQQ2" s="139"/>
      <c r="CQR2" s="139"/>
      <c r="CQS2" s="139"/>
      <c r="CQT2" s="139"/>
      <c r="CQU2" s="139"/>
      <c r="CQV2" s="139"/>
      <c r="CQW2" s="139"/>
      <c r="CQX2" s="139"/>
      <c r="CQY2" s="139"/>
      <c r="CQZ2" s="139"/>
      <c r="CRA2" s="139"/>
      <c r="CRB2" s="139"/>
      <c r="CRC2" s="139"/>
      <c r="CRD2" s="139"/>
      <c r="CRE2" s="139"/>
      <c r="CRF2" s="139"/>
      <c r="CRG2" s="139"/>
      <c r="CRH2" s="139"/>
      <c r="CRI2" s="139"/>
      <c r="CRJ2" s="139"/>
      <c r="CRK2" s="139"/>
      <c r="CRL2" s="139"/>
      <c r="CRM2" s="139"/>
      <c r="CRN2" s="139"/>
      <c r="CRO2" s="139"/>
      <c r="CRP2" s="139"/>
      <c r="CRQ2" s="139"/>
      <c r="CRR2" s="139"/>
      <c r="CRS2" s="139"/>
      <c r="CRT2" s="139"/>
      <c r="CRU2" s="139"/>
      <c r="CRV2" s="139"/>
      <c r="CRW2" s="139"/>
      <c r="CRX2" s="139"/>
      <c r="CRY2" s="139"/>
      <c r="CRZ2" s="139"/>
      <c r="CSA2" s="139"/>
      <c r="CSB2" s="139"/>
      <c r="CSC2" s="139"/>
      <c r="CSD2" s="139"/>
      <c r="CSE2" s="139"/>
      <c r="CSF2" s="139"/>
      <c r="CSG2" s="139"/>
      <c r="CSH2" s="139"/>
      <c r="CSI2" s="139"/>
      <c r="CSJ2" s="139"/>
      <c r="CSK2" s="139"/>
      <c r="CSL2" s="139"/>
      <c r="CSM2" s="139"/>
      <c r="CSN2" s="139"/>
      <c r="CSO2" s="139"/>
      <c r="CSP2" s="139"/>
      <c r="CSQ2" s="139"/>
      <c r="CSR2" s="139"/>
      <c r="CSS2" s="139"/>
      <c r="CST2" s="139"/>
      <c r="CSU2" s="139"/>
      <c r="CSV2" s="139"/>
      <c r="CSW2" s="139"/>
      <c r="CSX2" s="139"/>
      <c r="CSY2" s="139"/>
      <c r="CSZ2" s="139"/>
      <c r="CTA2" s="139"/>
      <c r="CTB2" s="139"/>
      <c r="CTC2" s="139"/>
      <c r="CTD2" s="139"/>
      <c r="CTE2" s="139"/>
      <c r="CTF2" s="139"/>
      <c r="CTG2" s="139"/>
      <c r="CTH2" s="139"/>
      <c r="CTI2" s="139"/>
      <c r="CTJ2" s="139"/>
      <c r="CTK2" s="139"/>
      <c r="CTL2" s="139"/>
      <c r="CTM2" s="139"/>
      <c r="CTN2" s="139"/>
      <c r="CTO2" s="139"/>
      <c r="CTP2" s="139"/>
      <c r="CTQ2" s="139"/>
      <c r="CTR2" s="139"/>
      <c r="CTS2" s="139"/>
      <c r="CTT2" s="139"/>
      <c r="CTU2" s="139"/>
      <c r="CTV2" s="139"/>
      <c r="CTW2" s="139"/>
      <c r="CTX2" s="139"/>
      <c r="CTY2" s="139"/>
      <c r="CTZ2" s="139"/>
      <c r="CUA2" s="139"/>
      <c r="CUB2" s="139"/>
      <c r="CUC2" s="139"/>
      <c r="CUD2" s="139"/>
      <c r="CUE2" s="139"/>
      <c r="CUF2" s="139"/>
      <c r="CUG2" s="139"/>
      <c r="CUH2" s="139"/>
      <c r="CUI2" s="139"/>
      <c r="CUJ2" s="139"/>
      <c r="CUK2" s="139"/>
      <c r="CUL2" s="139"/>
      <c r="CUM2" s="139"/>
      <c r="CUN2" s="139"/>
      <c r="CUO2" s="139"/>
      <c r="CUP2" s="139"/>
      <c r="CUQ2" s="139"/>
      <c r="CUR2" s="139"/>
      <c r="CUS2" s="139"/>
      <c r="CUT2" s="139"/>
      <c r="CUU2" s="139"/>
      <c r="CUV2" s="139"/>
      <c r="CUW2" s="139"/>
      <c r="CUX2" s="139"/>
      <c r="CUY2" s="139"/>
      <c r="CUZ2" s="139"/>
      <c r="CVA2" s="139"/>
      <c r="CVB2" s="139"/>
      <c r="CVC2" s="139"/>
      <c r="CVD2" s="139"/>
      <c r="CVE2" s="139"/>
      <c r="CVF2" s="139"/>
      <c r="CVG2" s="139"/>
      <c r="CVH2" s="139"/>
      <c r="CVI2" s="139"/>
      <c r="CVJ2" s="139"/>
      <c r="CVK2" s="139"/>
      <c r="CVL2" s="139"/>
      <c r="CVM2" s="139"/>
      <c r="CVN2" s="139"/>
      <c r="CVO2" s="139"/>
      <c r="CVP2" s="139"/>
      <c r="CVQ2" s="139"/>
      <c r="CVR2" s="139"/>
      <c r="CVS2" s="139"/>
      <c r="CVT2" s="139"/>
      <c r="CVU2" s="139"/>
      <c r="CVV2" s="139"/>
      <c r="CVW2" s="139"/>
      <c r="CVX2" s="139"/>
      <c r="CVY2" s="139"/>
      <c r="CVZ2" s="139"/>
      <c r="CWA2" s="139"/>
      <c r="CWB2" s="139"/>
      <c r="CWC2" s="139"/>
      <c r="CWD2" s="139"/>
      <c r="CWE2" s="139"/>
      <c r="CWF2" s="139"/>
      <c r="CWG2" s="139"/>
      <c r="CWH2" s="139"/>
      <c r="CWI2" s="139"/>
      <c r="CWJ2" s="139"/>
      <c r="CWK2" s="139"/>
      <c r="CWL2" s="139"/>
      <c r="CWM2" s="139"/>
      <c r="CWN2" s="139"/>
      <c r="CWO2" s="139"/>
      <c r="CWP2" s="139"/>
      <c r="CWQ2" s="139"/>
      <c r="CWR2" s="139"/>
      <c r="CWS2" s="139"/>
      <c r="CWT2" s="139"/>
      <c r="CWU2" s="139"/>
      <c r="CWV2" s="139"/>
      <c r="CWW2" s="139"/>
      <c r="CWX2" s="139"/>
      <c r="CWY2" s="139"/>
      <c r="CWZ2" s="139"/>
      <c r="CXA2" s="139"/>
      <c r="CXB2" s="139"/>
      <c r="CXC2" s="139"/>
      <c r="CXD2" s="139"/>
      <c r="CXE2" s="139"/>
      <c r="CXF2" s="139"/>
      <c r="CXG2" s="139"/>
      <c r="CXH2" s="139"/>
      <c r="CXI2" s="139"/>
      <c r="CXJ2" s="139"/>
      <c r="CXK2" s="139"/>
      <c r="CXL2" s="139"/>
      <c r="CXM2" s="139"/>
      <c r="CXN2" s="139"/>
      <c r="CXO2" s="139"/>
      <c r="CXP2" s="139"/>
      <c r="CXQ2" s="139"/>
      <c r="CXR2" s="139"/>
      <c r="CXS2" s="139"/>
      <c r="CXT2" s="139"/>
      <c r="CXU2" s="139"/>
      <c r="CXV2" s="139"/>
      <c r="CXW2" s="139"/>
      <c r="CXX2" s="139"/>
      <c r="CXY2" s="139"/>
      <c r="CXZ2" s="139"/>
      <c r="CYA2" s="139"/>
      <c r="CYB2" s="139"/>
      <c r="CYC2" s="139"/>
      <c r="CYD2" s="139"/>
      <c r="CYE2" s="139"/>
      <c r="CYF2" s="139"/>
      <c r="CYG2" s="139"/>
      <c r="CYH2" s="139"/>
      <c r="CYI2" s="139"/>
      <c r="CYJ2" s="139"/>
      <c r="CYK2" s="139"/>
      <c r="CYL2" s="139"/>
      <c r="CYM2" s="139"/>
      <c r="CYN2" s="139"/>
      <c r="CYO2" s="139"/>
      <c r="CYP2" s="139"/>
      <c r="CYQ2" s="139"/>
      <c r="CYR2" s="139"/>
      <c r="CYS2" s="139"/>
      <c r="CYT2" s="139"/>
      <c r="CYU2" s="139"/>
      <c r="CYV2" s="139"/>
      <c r="CYW2" s="139"/>
      <c r="CYX2" s="139"/>
      <c r="CYY2" s="139"/>
      <c r="CYZ2" s="139"/>
      <c r="CZA2" s="139"/>
      <c r="CZB2" s="139"/>
      <c r="CZC2" s="139"/>
      <c r="CZD2" s="139"/>
      <c r="CZE2" s="139"/>
      <c r="CZF2" s="139"/>
      <c r="CZG2" s="139"/>
      <c r="CZH2" s="139"/>
      <c r="CZI2" s="139"/>
      <c r="CZJ2" s="139"/>
      <c r="CZK2" s="139"/>
      <c r="CZL2" s="139"/>
      <c r="CZM2" s="139"/>
      <c r="CZN2" s="139"/>
      <c r="CZO2" s="139"/>
      <c r="CZP2" s="139"/>
      <c r="CZQ2" s="139"/>
      <c r="CZR2" s="139"/>
      <c r="CZS2" s="139"/>
      <c r="CZT2" s="139"/>
      <c r="CZU2" s="139"/>
      <c r="CZV2" s="139"/>
      <c r="CZW2" s="139"/>
      <c r="CZX2" s="139"/>
      <c r="CZY2" s="139"/>
      <c r="CZZ2" s="139"/>
      <c r="DAA2" s="139"/>
      <c r="DAB2" s="139"/>
      <c r="DAC2" s="139"/>
      <c r="DAD2" s="139"/>
      <c r="DAE2" s="139"/>
      <c r="DAF2" s="139"/>
      <c r="DAG2" s="139"/>
      <c r="DAH2" s="139"/>
      <c r="DAI2" s="139"/>
      <c r="DAJ2" s="139"/>
      <c r="DAK2" s="139"/>
      <c r="DAL2" s="139"/>
      <c r="DAM2" s="139"/>
      <c r="DAN2" s="139"/>
      <c r="DAO2" s="139"/>
      <c r="DAP2" s="139"/>
      <c r="DAQ2" s="139"/>
      <c r="DAR2" s="139"/>
      <c r="DAS2" s="139"/>
      <c r="DAT2" s="139"/>
      <c r="DAU2" s="139"/>
      <c r="DAV2" s="139"/>
      <c r="DAW2" s="139"/>
      <c r="DAX2" s="139"/>
      <c r="DAY2" s="139"/>
      <c r="DAZ2" s="139"/>
      <c r="DBA2" s="139"/>
      <c r="DBB2" s="139"/>
      <c r="DBC2" s="139"/>
      <c r="DBD2" s="139"/>
      <c r="DBE2" s="139"/>
      <c r="DBF2" s="139"/>
      <c r="DBG2" s="139"/>
      <c r="DBH2" s="139"/>
      <c r="DBI2" s="139"/>
      <c r="DBJ2" s="139"/>
      <c r="DBK2" s="139"/>
      <c r="DBL2" s="139"/>
      <c r="DBM2" s="139"/>
      <c r="DBN2" s="139"/>
      <c r="DBO2" s="139"/>
      <c r="DBP2" s="139"/>
      <c r="DBQ2" s="139"/>
      <c r="DBR2" s="139"/>
      <c r="DBS2" s="139"/>
      <c r="DBT2" s="139"/>
      <c r="DBU2" s="139"/>
      <c r="DBV2" s="139"/>
      <c r="DBW2" s="139"/>
      <c r="DBX2" s="139"/>
      <c r="DBY2" s="139"/>
      <c r="DBZ2" s="139"/>
      <c r="DCA2" s="139"/>
      <c r="DCB2" s="139"/>
      <c r="DCC2" s="139"/>
      <c r="DCD2" s="139"/>
      <c r="DCE2" s="139"/>
      <c r="DCF2" s="139"/>
      <c r="DCG2" s="139"/>
      <c r="DCH2" s="139"/>
      <c r="DCI2" s="139"/>
      <c r="DCJ2" s="139"/>
      <c r="DCK2" s="139"/>
      <c r="DCL2" s="139"/>
      <c r="DCM2" s="139"/>
      <c r="DCN2" s="139"/>
      <c r="DCO2" s="139"/>
      <c r="DCP2" s="139"/>
      <c r="DCQ2" s="139"/>
      <c r="DCR2" s="139"/>
      <c r="DCS2" s="139"/>
      <c r="DCT2" s="139"/>
      <c r="DCU2" s="139"/>
      <c r="DCV2" s="139"/>
      <c r="DCW2" s="139"/>
      <c r="DCX2" s="139"/>
      <c r="DCY2" s="139"/>
      <c r="DCZ2" s="139"/>
      <c r="DDA2" s="139"/>
      <c r="DDB2" s="139"/>
      <c r="DDC2" s="139"/>
      <c r="DDD2" s="139"/>
      <c r="DDE2" s="139"/>
      <c r="DDF2" s="139"/>
      <c r="DDG2" s="139"/>
      <c r="DDH2" s="139"/>
      <c r="DDI2" s="139"/>
      <c r="DDJ2" s="139"/>
      <c r="DDK2" s="139"/>
      <c r="DDL2" s="139"/>
      <c r="DDM2" s="139"/>
      <c r="DDN2" s="139"/>
      <c r="DDO2" s="139"/>
      <c r="DDP2" s="139"/>
      <c r="DDQ2" s="139"/>
      <c r="DDR2" s="139"/>
      <c r="DDS2" s="139"/>
      <c r="DDT2" s="139"/>
      <c r="DDU2" s="139"/>
      <c r="DDV2" s="139"/>
      <c r="DDW2" s="139"/>
      <c r="DDX2" s="139"/>
      <c r="DDY2" s="139"/>
      <c r="DDZ2" s="139"/>
      <c r="DEA2" s="139"/>
      <c r="DEB2" s="139"/>
      <c r="DEC2" s="139"/>
      <c r="DED2" s="139"/>
      <c r="DEE2" s="139"/>
      <c r="DEF2" s="139"/>
      <c r="DEG2" s="139"/>
      <c r="DEH2" s="139"/>
      <c r="DEI2" s="139"/>
      <c r="DEJ2" s="139"/>
      <c r="DEK2" s="139"/>
      <c r="DEL2" s="139"/>
      <c r="DEM2" s="139"/>
      <c r="DEN2" s="139"/>
      <c r="DEO2" s="139"/>
      <c r="DEP2" s="139"/>
      <c r="DEQ2" s="139"/>
      <c r="DER2" s="139"/>
      <c r="DES2" s="139"/>
      <c r="DET2" s="139"/>
      <c r="DEU2" s="139"/>
      <c r="DEV2" s="139"/>
      <c r="DEW2" s="139"/>
      <c r="DEX2" s="139"/>
      <c r="DEY2" s="139"/>
      <c r="DEZ2" s="139"/>
      <c r="DFA2" s="139"/>
      <c r="DFB2" s="139"/>
      <c r="DFC2" s="139"/>
      <c r="DFD2" s="139"/>
      <c r="DFE2" s="139"/>
      <c r="DFF2" s="139"/>
      <c r="DFG2" s="139"/>
      <c r="DFH2" s="139"/>
      <c r="DFI2" s="139"/>
      <c r="DFJ2" s="139"/>
      <c r="DFK2" s="139"/>
      <c r="DFL2" s="139"/>
      <c r="DFM2" s="139"/>
      <c r="DFN2" s="139"/>
      <c r="DFO2" s="139"/>
      <c r="DFP2" s="139"/>
      <c r="DFQ2" s="139"/>
      <c r="DFR2" s="139"/>
      <c r="DFS2" s="139"/>
      <c r="DFT2" s="139"/>
      <c r="DFU2" s="139"/>
      <c r="DFV2" s="139"/>
      <c r="DFW2" s="139"/>
      <c r="DFX2" s="139"/>
      <c r="DFY2" s="139"/>
      <c r="DFZ2" s="139"/>
      <c r="DGA2" s="139"/>
      <c r="DGB2" s="139"/>
      <c r="DGC2" s="139"/>
      <c r="DGD2" s="139"/>
      <c r="DGE2" s="139"/>
      <c r="DGF2" s="139"/>
      <c r="DGG2" s="139"/>
      <c r="DGH2" s="139"/>
      <c r="DGI2" s="139"/>
      <c r="DGJ2" s="139"/>
      <c r="DGK2" s="139"/>
      <c r="DGL2" s="139"/>
      <c r="DGM2" s="139"/>
      <c r="DGN2" s="139"/>
      <c r="DGO2" s="139"/>
      <c r="DGP2" s="139"/>
      <c r="DGQ2" s="139"/>
      <c r="DGR2" s="139"/>
      <c r="DGS2" s="139"/>
      <c r="DGT2" s="139"/>
      <c r="DGU2" s="139"/>
      <c r="DGV2" s="139"/>
      <c r="DGW2" s="139"/>
      <c r="DGX2" s="139"/>
      <c r="DGY2" s="139"/>
      <c r="DGZ2" s="139"/>
      <c r="DHA2" s="139"/>
      <c r="DHB2" s="139"/>
      <c r="DHC2" s="139"/>
      <c r="DHD2" s="139"/>
      <c r="DHE2" s="139"/>
      <c r="DHF2" s="139"/>
      <c r="DHG2" s="139"/>
      <c r="DHH2" s="139"/>
      <c r="DHI2" s="139"/>
      <c r="DHJ2" s="139"/>
      <c r="DHK2" s="139"/>
      <c r="DHL2" s="139"/>
      <c r="DHM2" s="139"/>
      <c r="DHN2" s="139"/>
      <c r="DHO2" s="139"/>
      <c r="DHP2" s="139"/>
      <c r="DHQ2" s="139"/>
      <c r="DHR2" s="139"/>
      <c r="DHS2" s="139"/>
      <c r="DHT2" s="139"/>
      <c r="DHU2" s="139"/>
      <c r="DHV2" s="139"/>
      <c r="DHW2" s="139"/>
      <c r="DHX2" s="139"/>
      <c r="DHY2" s="139"/>
      <c r="DHZ2" s="139"/>
      <c r="DIA2" s="139"/>
      <c r="DIB2" s="139"/>
      <c r="DIC2" s="139"/>
      <c r="DID2" s="139"/>
      <c r="DIE2" s="139"/>
      <c r="DIF2" s="139"/>
      <c r="DIG2" s="139"/>
      <c r="DIH2" s="139"/>
      <c r="DII2" s="139"/>
      <c r="DIJ2" s="139"/>
      <c r="DIK2" s="139"/>
      <c r="DIL2" s="139"/>
      <c r="DIM2" s="139"/>
      <c r="DIN2" s="139"/>
      <c r="DIO2" s="139"/>
      <c r="DIP2" s="139"/>
      <c r="DIQ2" s="139"/>
      <c r="DIR2" s="139"/>
      <c r="DIS2" s="139"/>
      <c r="DIT2" s="139"/>
      <c r="DIU2" s="139"/>
      <c r="DIV2" s="139"/>
      <c r="DIW2" s="139"/>
      <c r="DIX2" s="139"/>
      <c r="DIY2" s="139"/>
      <c r="DIZ2" s="139"/>
      <c r="DJA2" s="139"/>
      <c r="DJB2" s="139"/>
      <c r="DJC2" s="139"/>
      <c r="DJD2" s="139"/>
      <c r="DJE2" s="139"/>
      <c r="DJF2" s="139"/>
      <c r="DJG2" s="139"/>
      <c r="DJH2" s="139"/>
      <c r="DJI2" s="139"/>
      <c r="DJJ2" s="139"/>
      <c r="DJK2" s="139"/>
      <c r="DJL2" s="139"/>
      <c r="DJM2" s="139"/>
      <c r="DJN2" s="139"/>
      <c r="DJO2" s="139"/>
      <c r="DJP2" s="139"/>
      <c r="DJQ2" s="139"/>
      <c r="DJR2" s="139"/>
      <c r="DJS2" s="139"/>
      <c r="DJT2" s="139"/>
      <c r="DJU2" s="139"/>
      <c r="DJV2" s="139"/>
      <c r="DJW2" s="139"/>
      <c r="DJX2" s="139"/>
      <c r="DJY2" s="139"/>
      <c r="DJZ2" s="139"/>
      <c r="DKA2" s="139"/>
      <c r="DKB2" s="139"/>
      <c r="DKC2" s="139"/>
      <c r="DKD2" s="139"/>
      <c r="DKE2" s="139"/>
      <c r="DKF2" s="139"/>
      <c r="DKG2" s="139"/>
      <c r="DKH2" s="139"/>
      <c r="DKI2" s="139"/>
      <c r="DKJ2" s="139"/>
      <c r="DKK2" s="139"/>
      <c r="DKL2" s="139"/>
      <c r="DKM2" s="139"/>
      <c r="DKN2" s="139"/>
      <c r="DKO2" s="139"/>
      <c r="DKP2" s="139"/>
      <c r="DKQ2" s="139"/>
      <c r="DKR2" s="139"/>
      <c r="DKS2" s="139"/>
      <c r="DKT2" s="139"/>
      <c r="DKU2" s="139"/>
      <c r="DKV2" s="139"/>
      <c r="DKW2" s="139"/>
      <c r="DKX2" s="139"/>
      <c r="DKY2" s="139"/>
      <c r="DKZ2" s="139"/>
      <c r="DLA2" s="139"/>
      <c r="DLB2" s="139"/>
      <c r="DLC2" s="139"/>
      <c r="DLD2" s="139"/>
      <c r="DLE2" s="139"/>
      <c r="DLF2" s="139"/>
      <c r="DLG2" s="139"/>
      <c r="DLH2" s="139"/>
      <c r="DLI2" s="139"/>
      <c r="DLJ2" s="139"/>
      <c r="DLK2" s="139"/>
      <c r="DLL2" s="139"/>
      <c r="DLM2" s="139"/>
      <c r="DLN2" s="139"/>
      <c r="DLO2" s="139"/>
      <c r="DLP2" s="139"/>
      <c r="DLQ2" s="139"/>
      <c r="DLR2" s="139"/>
      <c r="DLS2" s="139"/>
      <c r="DLT2" s="139"/>
      <c r="DLU2" s="139"/>
      <c r="DLV2" s="139"/>
      <c r="DLW2" s="139"/>
      <c r="DLX2" s="139"/>
      <c r="DLY2" s="139"/>
      <c r="DLZ2" s="139"/>
      <c r="DMA2" s="139"/>
      <c r="DMB2" s="139"/>
      <c r="DMC2" s="139"/>
      <c r="DMD2" s="139"/>
      <c r="DME2" s="139"/>
      <c r="DMF2" s="139"/>
      <c r="DMG2" s="139"/>
      <c r="DMH2" s="139"/>
      <c r="DMI2" s="139"/>
      <c r="DMJ2" s="139"/>
      <c r="DMK2" s="139"/>
      <c r="DML2" s="139"/>
      <c r="DMM2" s="139"/>
      <c r="DMN2" s="139"/>
      <c r="DMO2" s="139"/>
      <c r="DMP2" s="139"/>
      <c r="DMQ2" s="139"/>
      <c r="DMR2" s="139"/>
      <c r="DMS2" s="139"/>
      <c r="DMT2" s="139"/>
      <c r="DMU2" s="139"/>
      <c r="DMV2" s="139"/>
      <c r="DMW2" s="139"/>
      <c r="DMX2" s="139"/>
      <c r="DMY2" s="139"/>
      <c r="DMZ2" s="139"/>
      <c r="DNA2" s="139"/>
      <c r="DNB2" s="139"/>
      <c r="DNC2" s="139"/>
      <c r="DND2" s="139"/>
      <c r="DNE2" s="139"/>
      <c r="DNF2" s="139"/>
      <c r="DNG2" s="139"/>
      <c r="DNH2" s="139"/>
      <c r="DNI2" s="139"/>
      <c r="DNJ2" s="139"/>
      <c r="DNK2" s="139"/>
      <c r="DNL2" s="139"/>
      <c r="DNM2" s="139"/>
      <c r="DNN2" s="139"/>
      <c r="DNO2" s="139"/>
      <c r="DNP2" s="139"/>
      <c r="DNQ2" s="139"/>
      <c r="DNR2" s="139"/>
      <c r="DNS2" s="139"/>
      <c r="DNT2" s="139"/>
      <c r="DNU2" s="139"/>
      <c r="DNV2" s="139"/>
      <c r="DNW2" s="139"/>
      <c r="DNX2" s="139"/>
      <c r="DNY2" s="139"/>
      <c r="DNZ2" s="139"/>
      <c r="DOA2" s="139"/>
      <c r="DOB2" s="139"/>
      <c r="DOC2" s="139"/>
      <c r="DOD2" s="139"/>
      <c r="DOE2" s="139"/>
      <c r="DOF2" s="139"/>
      <c r="DOG2" s="139"/>
      <c r="DOH2" s="139"/>
      <c r="DOI2" s="139"/>
      <c r="DOJ2" s="139"/>
      <c r="DOK2" s="139"/>
      <c r="DOL2" s="139"/>
      <c r="DOM2" s="139"/>
      <c r="DON2" s="139"/>
      <c r="DOO2" s="139"/>
      <c r="DOP2" s="139"/>
      <c r="DOQ2" s="139"/>
      <c r="DOR2" s="139"/>
      <c r="DOS2" s="139"/>
      <c r="DOT2" s="139"/>
      <c r="DOU2" s="139"/>
      <c r="DOV2" s="139"/>
      <c r="DOW2" s="139"/>
      <c r="DOX2" s="139"/>
      <c r="DOY2" s="139"/>
      <c r="DOZ2" s="139"/>
      <c r="DPA2" s="139"/>
      <c r="DPB2" s="139"/>
      <c r="DPC2" s="139"/>
      <c r="DPD2" s="139"/>
      <c r="DPE2" s="139"/>
      <c r="DPF2" s="139"/>
      <c r="DPG2" s="139"/>
      <c r="DPH2" s="139"/>
      <c r="DPI2" s="139"/>
      <c r="DPJ2" s="139"/>
      <c r="DPK2" s="139"/>
      <c r="DPL2" s="139"/>
      <c r="DPM2" s="139"/>
      <c r="DPN2" s="139"/>
      <c r="DPO2" s="139"/>
      <c r="DPP2" s="139"/>
      <c r="DPQ2" s="139"/>
      <c r="DPR2" s="139"/>
      <c r="DPS2" s="139"/>
      <c r="DPT2" s="139"/>
      <c r="DPU2" s="139"/>
      <c r="DPV2" s="139"/>
      <c r="DPW2" s="139"/>
      <c r="DPX2" s="139"/>
      <c r="DPY2" s="139"/>
      <c r="DPZ2" s="139"/>
      <c r="DQA2" s="139"/>
      <c r="DQB2" s="139"/>
      <c r="DQC2" s="139"/>
      <c r="DQD2" s="139"/>
      <c r="DQE2" s="139"/>
      <c r="DQF2" s="139"/>
      <c r="DQG2" s="139"/>
      <c r="DQH2" s="139"/>
      <c r="DQI2" s="139"/>
      <c r="DQJ2" s="139"/>
      <c r="DQK2" s="139"/>
      <c r="DQL2" s="139"/>
      <c r="DQM2" s="139"/>
      <c r="DQN2" s="139"/>
      <c r="DQO2" s="139"/>
      <c r="DQP2" s="139"/>
      <c r="DQQ2" s="139"/>
      <c r="DQR2" s="139"/>
      <c r="DQS2" s="139"/>
      <c r="DQT2" s="139"/>
      <c r="DQU2" s="139"/>
      <c r="DQV2" s="139"/>
      <c r="DQW2" s="139"/>
      <c r="DQX2" s="139"/>
      <c r="DQY2" s="139"/>
      <c r="DQZ2" s="139"/>
      <c r="DRA2" s="139"/>
      <c r="DRB2" s="139"/>
      <c r="DRC2" s="139"/>
      <c r="DRD2" s="139"/>
      <c r="DRE2" s="139"/>
      <c r="DRF2" s="139"/>
      <c r="DRG2" s="139"/>
      <c r="DRH2" s="139"/>
      <c r="DRI2" s="139"/>
      <c r="DRJ2" s="139"/>
      <c r="DRK2" s="139"/>
      <c r="DRL2" s="139"/>
      <c r="DRM2" s="139"/>
      <c r="DRN2" s="139"/>
      <c r="DRO2" s="139"/>
      <c r="DRP2" s="139"/>
      <c r="DRQ2" s="139"/>
      <c r="DRR2" s="139"/>
      <c r="DRS2" s="139"/>
      <c r="DRT2" s="139"/>
      <c r="DRU2" s="139"/>
      <c r="DRV2" s="139"/>
      <c r="DRW2" s="139"/>
      <c r="DRX2" s="139"/>
      <c r="DRY2" s="139"/>
      <c r="DRZ2" s="139"/>
      <c r="DSA2" s="139"/>
      <c r="DSB2" s="139"/>
      <c r="DSC2" s="139"/>
      <c r="DSD2" s="139"/>
      <c r="DSE2" s="139"/>
      <c r="DSF2" s="139"/>
      <c r="DSG2" s="139"/>
      <c r="DSH2" s="139"/>
      <c r="DSI2" s="139"/>
      <c r="DSJ2" s="139"/>
      <c r="DSK2" s="139"/>
      <c r="DSL2" s="139"/>
      <c r="DSM2" s="139"/>
      <c r="DSN2" s="139"/>
      <c r="DSO2" s="139"/>
      <c r="DSP2" s="139"/>
      <c r="DSQ2" s="139"/>
      <c r="DSR2" s="139"/>
      <c r="DSS2" s="139"/>
      <c r="DST2" s="139"/>
      <c r="DSU2" s="139"/>
      <c r="DSV2" s="139"/>
      <c r="DSW2" s="139"/>
      <c r="DSX2" s="139"/>
      <c r="DSY2" s="139"/>
      <c r="DSZ2" s="139"/>
      <c r="DTA2" s="139"/>
      <c r="DTB2" s="139"/>
      <c r="DTC2" s="139"/>
      <c r="DTD2" s="139"/>
      <c r="DTE2" s="139"/>
      <c r="DTF2" s="139"/>
      <c r="DTG2" s="139"/>
      <c r="DTH2" s="139"/>
      <c r="DTI2" s="139"/>
      <c r="DTJ2" s="139"/>
      <c r="DTK2" s="139"/>
      <c r="DTL2" s="139"/>
      <c r="DTM2" s="139"/>
      <c r="DTN2" s="139"/>
      <c r="DTO2" s="139"/>
      <c r="DTP2" s="139"/>
      <c r="DTQ2" s="139"/>
      <c r="DTR2" s="139"/>
      <c r="DTS2" s="139"/>
      <c r="DTT2" s="139"/>
      <c r="DTU2" s="139"/>
      <c r="DTV2" s="139"/>
      <c r="DTW2" s="139"/>
      <c r="DTX2" s="139"/>
      <c r="DTY2" s="139"/>
      <c r="DTZ2" s="139"/>
      <c r="DUA2" s="139"/>
      <c r="DUB2" s="139"/>
      <c r="DUC2" s="139"/>
      <c r="DUD2" s="139"/>
      <c r="DUE2" s="139"/>
      <c r="DUF2" s="139"/>
      <c r="DUG2" s="139"/>
      <c r="DUH2" s="139"/>
      <c r="DUI2" s="139"/>
      <c r="DUJ2" s="139"/>
      <c r="DUK2" s="139"/>
      <c r="DUL2" s="139"/>
      <c r="DUM2" s="139"/>
      <c r="DUN2" s="139"/>
      <c r="DUO2" s="139"/>
      <c r="DUP2" s="139"/>
      <c r="DUQ2" s="139"/>
      <c r="DUR2" s="139"/>
      <c r="DUS2" s="139"/>
      <c r="DUT2" s="139"/>
      <c r="DUU2" s="139"/>
      <c r="DUV2" s="139"/>
      <c r="DUW2" s="139"/>
      <c r="DUX2" s="139"/>
      <c r="DUY2" s="139"/>
      <c r="DUZ2" s="139"/>
      <c r="DVA2" s="139"/>
      <c r="DVB2" s="139"/>
      <c r="DVC2" s="139"/>
      <c r="DVD2" s="139"/>
      <c r="DVE2" s="139"/>
      <c r="DVF2" s="139"/>
      <c r="DVG2" s="139"/>
      <c r="DVH2" s="139"/>
      <c r="DVI2" s="139"/>
      <c r="DVJ2" s="139"/>
      <c r="DVK2" s="139"/>
      <c r="DVL2" s="139"/>
      <c r="DVM2" s="139"/>
      <c r="DVN2" s="139"/>
      <c r="DVO2" s="139"/>
      <c r="DVP2" s="139"/>
      <c r="DVQ2" s="139"/>
      <c r="DVR2" s="139"/>
      <c r="DVS2" s="139"/>
      <c r="DVT2" s="139"/>
      <c r="DVU2" s="139"/>
      <c r="DVV2" s="139"/>
      <c r="DVW2" s="139"/>
      <c r="DVX2" s="139"/>
      <c r="DVY2" s="139"/>
      <c r="DVZ2" s="139"/>
      <c r="DWA2" s="139"/>
      <c r="DWB2" s="139"/>
      <c r="DWC2" s="139"/>
      <c r="DWD2" s="139"/>
      <c r="DWE2" s="139"/>
      <c r="DWF2" s="139"/>
      <c r="DWG2" s="139"/>
      <c r="DWH2" s="139"/>
      <c r="DWI2" s="139"/>
      <c r="DWJ2" s="139"/>
      <c r="DWK2" s="139"/>
      <c r="DWL2" s="139"/>
      <c r="DWM2" s="139"/>
      <c r="DWN2" s="139"/>
      <c r="DWO2" s="139"/>
      <c r="DWP2" s="139"/>
      <c r="DWQ2" s="139"/>
      <c r="DWR2" s="139"/>
      <c r="DWS2" s="139"/>
      <c r="DWT2" s="139"/>
      <c r="DWU2" s="139"/>
      <c r="DWV2" s="139"/>
      <c r="DWW2" s="139"/>
      <c r="DWX2" s="139"/>
      <c r="DWY2" s="139"/>
      <c r="DWZ2" s="139"/>
      <c r="DXA2" s="139"/>
      <c r="DXB2" s="139"/>
      <c r="DXC2" s="139"/>
      <c r="DXD2" s="139"/>
      <c r="DXE2" s="139"/>
      <c r="DXF2" s="139"/>
      <c r="DXG2" s="139"/>
      <c r="DXH2" s="139"/>
      <c r="DXI2" s="139"/>
      <c r="DXJ2" s="139"/>
      <c r="DXK2" s="139"/>
      <c r="DXL2" s="139"/>
      <c r="DXM2" s="139"/>
      <c r="DXN2" s="139"/>
      <c r="DXO2" s="139"/>
      <c r="DXP2" s="139"/>
      <c r="DXQ2" s="139"/>
      <c r="DXR2" s="139"/>
      <c r="DXS2" s="139"/>
      <c r="DXT2" s="139"/>
      <c r="DXU2" s="139"/>
      <c r="DXV2" s="139"/>
      <c r="DXW2" s="139"/>
      <c r="DXX2" s="139"/>
      <c r="DXY2" s="139"/>
      <c r="DXZ2" s="139"/>
      <c r="DYA2" s="139"/>
      <c r="DYB2" s="139"/>
      <c r="DYC2" s="139"/>
      <c r="DYD2" s="139"/>
      <c r="DYE2" s="139"/>
      <c r="DYF2" s="139"/>
      <c r="DYG2" s="139"/>
      <c r="DYH2" s="139"/>
      <c r="DYI2" s="139"/>
      <c r="DYJ2" s="139"/>
      <c r="DYK2" s="139"/>
      <c r="DYL2" s="139"/>
      <c r="DYM2" s="139"/>
      <c r="DYN2" s="139"/>
      <c r="DYO2" s="139"/>
      <c r="DYP2" s="139"/>
      <c r="DYQ2" s="139"/>
      <c r="DYR2" s="139"/>
      <c r="DYS2" s="139"/>
      <c r="DYT2" s="139"/>
      <c r="DYU2" s="139"/>
      <c r="DYV2" s="139"/>
      <c r="DYW2" s="139"/>
      <c r="DYX2" s="139"/>
      <c r="DYY2" s="139"/>
      <c r="DYZ2" s="139"/>
      <c r="DZA2" s="139"/>
      <c r="DZB2" s="139"/>
      <c r="DZC2" s="139"/>
      <c r="DZD2" s="139"/>
      <c r="DZE2" s="139"/>
      <c r="DZF2" s="139"/>
      <c r="DZG2" s="139"/>
      <c r="DZH2" s="139"/>
      <c r="DZI2" s="139"/>
      <c r="DZJ2" s="139"/>
      <c r="DZK2" s="139"/>
      <c r="DZL2" s="139"/>
      <c r="DZM2" s="139"/>
      <c r="DZN2" s="139"/>
      <c r="DZO2" s="139"/>
      <c r="DZP2" s="139"/>
      <c r="DZQ2" s="139"/>
      <c r="DZR2" s="139"/>
      <c r="DZS2" s="139"/>
      <c r="DZT2" s="139"/>
      <c r="DZU2" s="139"/>
      <c r="DZV2" s="139"/>
      <c r="DZW2" s="139"/>
      <c r="DZX2" s="139"/>
      <c r="DZY2" s="139"/>
      <c r="DZZ2" s="139"/>
      <c r="EAA2" s="139"/>
      <c r="EAB2" s="139"/>
      <c r="EAC2" s="139"/>
      <c r="EAD2" s="139"/>
      <c r="EAE2" s="139"/>
      <c r="EAF2" s="139"/>
      <c r="EAG2" s="139"/>
      <c r="EAH2" s="139"/>
      <c r="EAI2" s="139"/>
      <c r="EAJ2" s="139"/>
      <c r="EAK2" s="139"/>
      <c r="EAL2" s="139"/>
      <c r="EAM2" s="139"/>
      <c r="EAN2" s="139"/>
      <c r="EAO2" s="139"/>
      <c r="EAP2" s="139"/>
      <c r="EAQ2" s="139"/>
      <c r="EAR2" s="139"/>
      <c r="EAS2" s="139"/>
      <c r="EAT2" s="139"/>
      <c r="EAU2" s="139"/>
      <c r="EAV2" s="139"/>
      <c r="EAW2" s="139"/>
      <c r="EAX2" s="139"/>
      <c r="EAY2" s="139"/>
      <c r="EAZ2" s="139"/>
      <c r="EBA2" s="139"/>
      <c r="EBB2" s="139"/>
      <c r="EBC2" s="139"/>
      <c r="EBD2" s="139"/>
      <c r="EBE2" s="139"/>
      <c r="EBF2" s="139"/>
      <c r="EBG2" s="139"/>
      <c r="EBH2" s="139"/>
      <c r="EBI2" s="139"/>
      <c r="EBJ2" s="139"/>
      <c r="EBK2" s="139"/>
      <c r="EBL2" s="139"/>
      <c r="EBM2" s="139"/>
      <c r="EBN2" s="139"/>
      <c r="EBO2" s="139"/>
      <c r="EBP2" s="139"/>
      <c r="EBQ2" s="139"/>
      <c r="EBR2" s="139"/>
      <c r="EBS2" s="139"/>
      <c r="EBT2" s="139"/>
      <c r="EBU2" s="139"/>
      <c r="EBV2" s="139"/>
      <c r="EBW2" s="139"/>
      <c r="EBX2" s="139"/>
      <c r="EBY2" s="139"/>
      <c r="EBZ2" s="139"/>
      <c r="ECA2" s="139"/>
      <c r="ECB2" s="139"/>
      <c r="ECC2" s="139"/>
      <c r="ECD2" s="139"/>
      <c r="ECE2" s="139"/>
      <c r="ECF2" s="139"/>
      <c r="ECG2" s="139"/>
      <c r="ECH2" s="139"/>
      <c r="ECI2" s="139"/>
      <c r="ECJ2" s="139"/>
      <c r="ECK2" s="139"/>
      <c r="ECL2" s="139"/>
      <c r="ECM2" s="139"/>
      <c r="ECN2" s="139"/>
      <c r="ECO2" s="139"/>
      <c r="ECP2" s="139"/>
      <c r="ECQ2" s="139"/>
      <c r="ECR2" s="139"/>
      <c r="ECS2" s="139"/>
      <c r="ECT2" s="139"/>
      <c r="ECU2" s="139"/>
      <c r="ECV2" s="139"/>
      <c r="ECW2" s="139"/>
      <c r="ECX2" s="139"/>
      <c r="ECY2" s="139"/>
      <c r="ECZ2" s="139"/>
      <c r="EDA2" s="139"/>
      <c r="EDB2" s="139"/>
      <c r="EDC2" s="139"/>
      <c r="EDD2" s="139"/>
      <c r="EDE2" s="139"/>
      <c r="EDF2" s="139"/>
      <c r="EDG2" s="139"/>
      <c r="EDH2" s="139"/>
      <c r="EDI2" s="139"/>
      <c r="EDJ2" s="139"/>
      <c r="EDK2" s="139"/>
      <c r="EDL2" s="139"/>
      <c r="EDM2" s="139"/>
      <c r="EDN2" s="139"/>
      <c r="EDO2" s="139"/>
      <c r="EDP2" s="139"/>
      <c r="EDQ2" s="139"/>
      <c r="EDR2" s="139"/>
      <c r="EDS2" s="139"/>
      <c r="EDT2" s="139"/>
      <c r="EDU2" s="139"/>
      <c r="EDV2" s="139"/>
      <c r="EDW2" s="139"/>
      <c r="EDX2" s="139"/>
      <c r="EDY2" s="139"/>
      <c r="EDZ2" s="139"/>
      <c r="EEA2" s="139"/>
      <c r="EEB2" s="139"/>
      <c r="EEC2" s="139"/>
      <c r="EED2" s="139"/>
      <c r="EEE2" s="139"/>
      <c r="EEF2" s="139"/>
      <c r="EEG2" s="139"/>
      <c r="EEH2" s="139"/>
      <c r="EEI2" s="139"/>
      <c r="EEJ2" s="139"/>
      <c r="EEK2" s="139"/>
      <c r="EEL2" s="139"/>
      <c r="EEM2" s="139"/>
      <c r="EEN2" s="139"/>
      <c r="EEO2" s="139"/>
      <c r="EEP2" s="139"/>
      <c r="EEQ2" s="139"/>
      <c r="EER2" s="139"/>
      <c r="EES2" s="139"/>
      <c r="EET2" s="139"/>
      <c r="EEU2" s="139"/>
      <c r="EEV2" s="139"/>
      <c r="EEW2" s="139"/>
      <c r="EEX2" s="139"/>
      <c r="EEY2" s="139"/>
      <c r="EEZ2" s="139"/>
      <c r="EFA2" s="139"/>
      <c r="EFB2" s="139"/>
      <c r="EFC2" s="139"/>
      <c r="EFD2" s="139"/>
      <c r="EFE2" s="139"/>
      <c r="EFF2" s="139"/>
      <c r="EFG2" s="139"/>
      <c r="EFH2" s="139"/>
      <c r="EFI2" s="139"/>
      <c r="EFJ2" s="139"/>
      <c r="EFK2" s="139"/>
      <c r="EFL2" s="139"/>
      <c r="EFM2" s="139"/>
      <c r="EFN2" s="139"/>
      <c r="EFO2" s="139"/>
      <c r="EFP2" s="139"/>
      <c r="EFQ2" s="139"/>
      <c r="EFR2" s="139"/>
      <c r="EFS2" s="139"/>
      <c r="EFT2" s="139"/>
      <c r="EFU2" s="139"/>
      <c r="EFV2" s="139"/>
      <c r="EFW2" s="139"/>
      <c r="EFX2" s="139"/>
      <c r="EFY2" s="139"/>
      <c r="EFZ2" s="139"/>
      <c r="EGA2" s="139"/>
      <c r="EGB2" s="139"/>
      <c r="EGC2" s="139"/>
      <c r="EGD2" s="139"/>
      <c r="EGE2" s="139"/>
      <c r="EGF2" s="139"/>
      <c r="EGG2" s="139"/>
      <c r="EGH2" s="139"/>
      <c r="EGI2" s="139"/>
      <c r="EGJ2" s="139"/>
      <c r="EGK2" s="139"/>
      <c r="EGL2" s="139"/>
      <c r="EGM2" s="139"/>
      <c r="EGN2" s="139"/>
      <c r="EGO2" s="139"/>
      <c r="EGP2" s="139"/>
      <c r="EGQ2" s="139"/>
      <c r="EGR2" s="139"/>
      <c r="EGS2" s="139"/>
      <c r="EGT2" s="139"/>
      <c r="EGU2" s="139"/>
      <c r="EGV2" s="139"/>
      <c r="EGW2" s="139"/>
      <c r="EGX2" s="139"/>
      <c r="EGY2" s="139"/>
      <c r="EGZ2" s="139"/>
      <c r="EHA2" s="139"/>
      <c r="EHB2" s="139"/>
      <c r="EHC2" s="139"/>
      <c r="EHD2" s="139"/>
      <c r="EHE2" s="139"/>
      <c r="EHF2" s="139"/>
      <c r="EHG2" s="139"/>
      <c r="EHH2" s="139"/>
      <c r="EHI2" s="139"/>
      <c r="EHJ2" s="139"/>
      <c r="EHK2" s="139"/>
      <c r="EHL2" s="139"/>
      <c r="EHM2" s="139"/>
      <c r="EHN2" s="139"/>
      <c r="EHO2" s="139"/>
      <c r="EHP2" s="139"/>
      <c r="EHQ2" s="139"/>
      <c r="EHR2" s="139"/>
      <c r="EHS2" s="139"/>
      <c r="EHT2" s="139"/>
      <c r="EHU2" s="139"/>
      <c r="EHV2" s="139"/>
      <c r="EHW2" s="139"/>
      <c r="EHX2" s="139"/>
      <c r="EHY2" s="139"/>
      <c r="EHZ2" s="139"/>
      <c r="EIA2" s="139"/>
      <c r="EIB2" s="139"/>
      <c r="EIC2" s="139"/>
      <c r="EID2" s="139"/>
      <c r="EIE2" s="139"/>
      <c r="EIF2" s="139"/>
      <c r="EIG2" s="139"/>
      <c r="EIH2" s="139"/>
      <c r="EII2" s="139"/>
      <c r="EIJ2" s="139"/>
      <c r="EIK2" s="139"/>
      <c r="EIL2" s="139"/>
      <c r="EIM2" s="139"/>
      <c r="EIN2" s="139"/>
      <c r="EIO2" s="139"/>
      <c r="EIP2" s="139"/>
      <c r="EIQ2" s="139"/>
      <c r="EIR2" s="139"/>
      <c r="EIS2" s="139"/>
      <c r="EIT2" s="139"/>
      <c r="EIU2" s="139"/>
      <c r="EIV2" s="139"/>
      <c r="EIW2" s="139"/>
      <c r="EIX2" s="139"/>
      <c r="EIY2" s="139"/>
      <c r="EIZ2" s="139"/>
      <c r="EJA2" s="139"/>
      <c r="EJB2" s="139"/>
      <c r="EJC2" s="139"/>
      <c r="EJD2" s="139"/>
      <c r="EJE2" s="139"/>
      <c r="EJF2" s="139"/>
      <c r="EJG2" s="139"/>
      <c r="EJH2" s="139"/>
      <c r="EJI2" s="139"/>
      <c r="EJJ2" s="139"/>
      <c r="EJK2" s="139"/>
      <c r="EJL2" s="139"/>
      <c r="EJM2" s="139"/>
      <c r="EJN2" s="139"/>
      <c r="EJO2" s="139"/>
      <c r="EJP2" s="139"/>
      <c r="EJQ2" s="139"/>
      <c r="EJR2" s="139"/>
      <c r="EJS2" s="139"/>
      <c r="EJT2" s="139"/>
      <c r="EJU2" s="139"/>
      <c r="EJV2" s="139"/>
      <c r="EJW2" s="139"/>
      <c r="EJX2" s="139"/>
      <c r="EJY2" s="139"/>
      <c r="EJZ2" s="139"/>
      <c r="EKA2" s="139"/>
      <c r="EKB2" s="139"/>
      <c r="EKC2" s="139"/>
      <c r="EKD2" s="139"/>
      <c r="EKE2" s="139"/>
      <c r="EKF2" s="139"/>
      <c r="EKG2" s="139"/>
      <c r="EKH2" s="139"/>
      <c r="EKI2" s="139"/>
      <c r="EKJ2" s="139"/>
      <c r="EKK2" s="139"/>
      <c r="EKL2" s="139"/>
      <c r="EKM2" s="139"/>
      <c r="EKN2" s="139"/>
      <c r="EKO2" s="139"/>
      <c r="EKP2" s="139"/>
      <c r="EKQ2" s="139"/>
      <c r="EKR2" s="139"/>
      <c r="EKS2" s="139"/>
      <c r="EKT2" s="139"/>
      <c r="EKU2" s="139"/>
      <c r="EKV2" s="139"/>
      <c r="EKW2" s="139"/>
      <c r="EKX2" s="139"/>
      <c r="EKY2" s="139"/>
      <c r="EKZ2" s="139"/>
      <c r="ELA2" s="139"/>
      <c r="ELB2" s="139"/>
      <c r="ELC2" s="139"/>
      <c r="ELD2" s="139"/>
      <c r="ELE2" s="139"/>
      <c r="ELF2" s="139"/>
      <c r="ELG2" s="139"/>
      <c r="ELH2" s="139"/>
      <c r="ELI2" s="139"/>
      <c r="ELJ2" s="139"/>
      <c r="ELK2" s="139"/>
      <c r="ELL2" s="139"/>
      <c r="ELM2" s="139"/>
      <c r="ELN2" s="139"/>
      <c r="ELO2" s="139"/>
      <c r="ELP2" s="139"/>
      <c r="ELQ2" s="139"/>
      <c r="ELR2" s="139"/>
      <c r="ELS2" s="139"/>
      <c r="ELT2" s="139"/>
      <c r="ELU2" s="139"/>
      <c r="ELV2" s="139"/>
      <c r="ELW2" s="139"/>
      <c r="ELX2" s="139"/>
      <c r="ELY2" s="139"/>
      <c r="ELZ2" s="139"/>
      <c r="EMA2" s="139"/>
      <c r="EMB2" s="139"/>
      <c r="EMC2" s="139"/>
      <c r="EMD2" s="139"/>
      <c r="EME2" s="139"/>
      <c r="EMF2" s="139"/>
      <c r="EMG2" s="139"/>
      <c r="EMH2" s="139"/>
      <c r="EMI2" s="139"/>
      <c r="EMJ2" s="139"/>
      <c r="EMK2" s="139"/>
      <c r="EML2" s="139"/>
      <c r="EMM2" s="139"/>
      <c r="EMN2" s="139"/>
      <c r="EMO2" s="139"/>
      <c r="EMP2" s="139"/>
      <c r="EMQ2" s="139"/>
      <c r="EMR2" s="139"/>
      <c r="EMS2" s="139"/>
      <c r="EMT2" s="139"/>
      <c r="EMU2" s="139"/>
      <c r="EMV2" s="139"/>
      <c r="EMW2" s="139"/>
      <c r="EMX2" s="139"/>
      <c r="EMY2" s="139"/>
      <c r="EMZ2" s="139"/>
      <c r="ENA2" s="139"/>
      <c r="ENB2" s="139"/>
      <c r="ENC2" s="139"/>
      <c r="END2" s="139"/>
      <c r="ENE2" s="139"/>
      <c r="ENF2" s="139"/>
      <c r="ENG2" s="139"/>
      <c r="ENH2" s="139"/>
      <c r="ENI2" s="139"/>
      <c r="ENJ2" s="139"/>
      <c r="ENK2" s="139"/>
      <c r="ENL2" s="139"/>
      <c r="ENM2" s="139"/>
      <c r="ENN2" s="139"/>
      <c r="ENO2" s="139"/>
      <c r="ENP2" s="139"/>
      <c r="ENQ2" s="139"/>
      <c r="ENR2" s="139"/>
      <c r="ENS2" s="139"/>
      <c r="ENT2" s="139"/>
      <c r="ENU2" s="139"/>
      <c r="ENV2" s="139"/>
      <c r="ENW2" s="139"/>
      <c r="ENX2" s="139"/>
      <c r="ENY2" s="139"/>
      <c r="ENZ2" s="139"/>
      <c r="EOA2" s="139"/>
      <c r="EOB2" s="139"/>
      <c r="EOC2" s="139"/>
      <c r="EOD2" s="139"/>
      <c r="EOE2" s="139"/>
      <c r="EOF2" s="139"/>
      <c r="EOG2" s="139"/>
      <c r="EOH2" s="139"/>
      <c r="EOI2" s="139"/>
      <c r="EOJ2" s="139"/>
      <c r="EOK2" s="139"/>
      <c r="EOL2" s="139"/>
      <c r="EOM2" s="139"/>
      <c r="EON2" s="139"/>
      <c r="EOO2" s="139"/>
      <c r="EOP2" s="139"/>
      <c r="EOQ2" s="139"/>
      <c r="EOR2" s="139"/>
      <c r="EOS2" s="139"/>
      <c r="EOT2" s="139"/>
      <c r="EOU2" s="139"/>
      <c r="EOV2" s="139"/>
      <c r="EOW2" s="139"/>
      <c r="EOX2" s="139"/>
      <c r="EOY2" s="139"/>
      <c r="EOZ2" s="139"/>
      <c r="EPA2" s="139"/>
      <c r="EPB2" s="139"/>
      <c r="EPC2" s="139"/>
      <c r="EPD2" s="139"/>
      <c r="EPE2" s="139"/>
      <c r="EPF2" s="139"/>
      <c r="EPG2" s="139"/>
      <c r="EPH2" s="139"/>
      <c r="EPI2" s="139"/>
      <c r="EPJ2" s="139"/>
      <c r="EPK2" s="139"/>
      <c r="EPL2" s="139"/>
      <c r="EPM2" s="139"/>
      <c r="EPN2" s="139"/>
      <c r="EPO2" s="139"/>
      <c r="EPP2" s="139"/>
      <c r="EPQ2" s="139"/>
      <c r="EPR2" s="139"/>
      <c r="EPS2" s="139"/>
      <c r="EPT2" s="139"/>
      <c r="EPU2" s="139"/>
      <c r="EPV2" s="139"/>
      <c r="EPW2" s="139"/>
      <c r="EPX2" s="139"/>
      <c r="EPY2" s="139"/>
      <c r="EPZ2" s="139"/>
      <c r="EQA2" s="139"/>
      <c r="EQB2" s="139"/>
      <c r="EQC2" s="139"/>
      <c r="EQD2" s="139"/>
      <c r="EQE2" s="139"/>
      <c r="EQF2" s="139"/>
      <c r="EQG2" s="139"/>
      <c r="EQH2" s="139"/>
      <c r="EQI2" s="139"/>
      <c r="EQJ2" s="139"/>
      <c r="EQK2" s="139"/>
      <c r="EQL2" s="139"/>
      <c r="EQM2" s="139"/>
      <c r="EQN2" s="139"/>
      <c r="EQO2" s="139"/>
      <c r="EQP2" s="139"/>
      <c r="EQQ2" s="139"/>
      <c r="EQR2" s="139"/>
      <c r="EQS2" s="139"/>
      <c r="EQT2" s="139"/>
      <c r="EQU2" s="139"/>
      <c r="EQV2" s="139"/>
      <c r="EQW2" s="139"/>
      <c r="EQX2" s="139"/>
      <c r="EQY2" s="139"/>
      <c r="EQZ2" s="139"/>
      <c r="ERA2" s="139"/>
      <c r="ERB2" s="139"/>
      <c r="ERC2" s="139"/>
      <c r="ERD2" s="139"/>
      <c r="ERE2" s="139"/>
      <c r="ERF2" s="139"/>
      <c r="ERG2" s="139"/>
      <c r="ERH2" s="139"/>
      <c r="ERI2" s="139"/>
      <c r="ERJ2" s="139"/>
      <c r="ERK2" s="139"/>
      <c r="ERL2" s="139"/>
      <c r="ERM2" s="139"/>
      <c r="ERN2" s="139"/>
      <c r="ERO2" s="139"/>
      <c r="ERP2" s="139"/>
      <c r="ERQ2" s="139"/>
      <c r="ERR2" s="139"/>
      <c r="ERS2" s="139"/>
      <c r="ERT2" s="139"/>
      <c r="ERU2" s="139"/>
      <c r="ERV2" s="139"/>
      <c r="ERW2" s="139"/>
      <c r="ERX2" s="139"/>
      <c r="ERY2" s="139"/>
      <c r="ERZ2" s="139"/>
      <c r="ESA2" s="139"/>
      <c r="ESB2" s="139"/>
      <c r="ESC2" s="139"/>
      <c r="ESD2" s="139"/>
      <c r="ESE2" s="139"/>
      <c r="ESF2" s="139"/>
      <c r="ESG2" s="139"/>
      <c r="ESH2" s="139"/>
      <c r="ESI2" s="139"/>
      <c r="ESJ2" s="139"/>
      <c r="ESK2" s="139"/>
      <c r="ESL2" s="139"/>
      <c r="ESM2" s="139"/>
      <c r="ESN2" s="139"/>
      <c r="ESO2" s="139"/>
      <c r="ESP2" s="139"/>
      <c r="ESQ2" s="139"/>
      <c r="ESR2" s="139"/>
      <c r="ESS2" s="139"/>
      <c r="EST2" s="139"/>
      <c r="ESU2" s="139"/>
      <c r="ESV2" s="139"/>
      <c r="ESW2" s="139"/>
      <c r="ESX2" s="139"/>
      <c r="ESY2" s="139"/>
      <c r="ESZ2" s="139"/>
      <c r="ETA2" s="139"/>
      <c r="ETB2" s="139"/>
      <c r="ETC2" s="139"/>
      <c r="ETD2" s="139"/>
      <c r="ETE2" s="139"/>
      <c r="ETF2" s="139"/>
      <c r="ETG2" s="139"/>
      <c r="ETH2" s="139"/>
      <c r="ETI2" s="139"/>
      <c r="ETJ2" s="139"/>
      <c r="ETK2" s="139"/>
      <c r="ETL2" s="139"/>
      <c r="ETM2" s="139"/>
      <c r="ETN2" s="139"/>
      <c r="ETO2" s="139"/>
      <c r="ETP2" s="139"/>
      <c r="ETQ2" s="139"/>
      <c r="ETR2" s="139"/>
      <c r="ETS2" s="139"/>
      <c r="ETT2" s="139"/>
      <c r="ETU2" s="139"/>
      <c r="ETV2" s="139"/>
      <c r="ETW2" s="139"/>
      <c r="ETX2" s="139"/>
      <c r="ETY2" s="139"/>
      <c r="ETZ2" s="139"/>
      <c r="EUA2" s="139"/>
      <c r="EUB2" s="139"/>
      <c r="EUC2" s="139"/>
      <c r="EUD2" s="139"/>
      <c r="EUE2" s="139"/>
      <c r="EUF2" s="139"/>
      <c r="EUG2" s="139"/>
      <c r="EUH2" s="139"/>
      <c r="EUI2" s="139"/>
      <c r="EUJ2" s="139"/>
      <c r="EUK2" s="139"/>
      <c r="EUL2" s="139"/>
      <c r="EUM2" s="139"/>
      <c r="EUN2" s="139"/>
      <c r="EUO2" s="139"/>
      <c r="EUP2" s="139"/>
      <c r="EUQ2" s="139"/>
      <c r="EUR2" s="139"/>
      <c r="EUS2" s="139"/>
      <c r="EUT2" s="139"/>
      <c r="EUU2" s="139"/>
      <c r="EUV2" s="139"/>
      <c r="EUW2" s="139"/>
      <c r="EUX2" s="139"/>
      <c r="EUY2" s="139"/>
      <c r="EUZ2" s="139"/>
      <c r="EVA2" s="139"/>
      <c r="EVB2" s="139"/>
      <c r="EVC2" s="139"/>
      <c r="EVD2" s="139"/>
      <c r="EVE2" s="139"/>
      <c r="EVF2" s="139"/>
      <c r="EVG2" s="139"/>
      <c r="EVH2" s="139"/>
      <c r="EVI2" s="139"/>
      <c r="EVJ2" s="139"/>
      <c r="EVK2" s="139"/>
      <c r="EVL2" s="139"/>
      <c r="EVM2" s="139"/>
      <c r="EVN2" s="139"/>
      <c r="EVO2" s="139"/>
      <c r="EVP2" s="139"/>
      <c r="EVQ2" s="139"/>
      <c r="EVR2" s="139"/>
      <c r="EVS2" s="139"/>
      <c r="EVT2" s="139"/>
      <c r="EVU2" s="139"/>
      <c r="EVV2" s="139"/>
      <c r="EVW2" s="139"/>
      <c r="EVX2" s="139"/>
      <c r="EVY2" s="139"/>
      <c r="EVZ2" s="139"/>
      <c r="EWA2" s="139"/>
      <c r="EWB2" s="139"/>
      <c r="EWC2" s="139"/>
      <c r="EWD2" s="139"/>
      <c r="EWE2" s="139"/>
      <c r="EWF2" s="139"/>
      <c r="EWG2" s="139"/>
      <c r="EWH2" s="139"/>
      <c r="EWI2" s="139"/>
      <c r="EWJ2" s="139"/>
      <c r="EWK2" s="139"/>
      <c r="EWL2" s="139"/>
      <c r="EWM2" s="139"/>
      <c r="EWN2" s="139"/>
      <c r="EWO2" s="139"/>
      <c r="EWP2" s="139"/>
      <c r="EWQ2" s="139"/>
      <c r="EWR2" s="139"/>
      <c r="EWS2" s="139"/>
      <c r="EWT2" s="139"/>
      <c r="EWU2" s="139"/>
      <c r="EWV2" s="139"/>
      <c r="EWW2" s="139"/>
      <c r="EWX2" s="139"/>
      <c r="EWY2" s="139"/>
      <c r="EWZ2" s="139"/>
      <c r="EXA2" s="139"/>
      <c r="EXB2" s="139"/>
      <c r="EXC2" s="139"/>
      <c r="EXD2" s="139"/>
      <c r="EXE2" s="139"/>
      <c r="EXF2" s="139"/>
      <c r="EXG2" s="139"/>
      <c r="EXH2" s="139"/>
      <c r="EXI2" s="139"/>
      <c r="EXJ2" s="139"/>
      <c r="EXK2" s="139"/>
      <c r="EXL2" s="139"/>
      <c r="EXM2" s="139"/>
      <c r="EXN2" s="139"/>
      <c r="EXO2" s="139"/>
      <c r="EXP2" s="139"/>
      <c r="EXQ2" s="139"/>
      <c r="EXR2" s="139"/>
      <c r="EXS2" s="139"/>
      <c r="EXT2" s="139"/>
      <c r="EXU2" s="139"/>
      <c r="EXV2" s="139"/>
      <c r="EXW2" s="139"/>
      <c r="EXX2" s="139"/>
      <c r="EXY2" s="139"/>
      <c r="EXZ2" s="139"/>
      <c r="EYA2" s="139"/>
      <c r="EYB2" s="139"/>
      <c r="EYC2" s="139"/>
      <c r="EYD2" s="139"/>
      <c r="EYE2" s="139"/>
      <c r="EYF2" s="139"/>
      <c r="EYG2" s="139"/>
      <c r="EYH2" s="139"/>
      <c r="EYI2" s="139"/>
      <c r="EYJ2" s="139"/>
      <c r="EYK2" s="139"/>
      <c r="EYL2" s="139"/>
      <c r="EYM2" s="139"/>
      <c r="EYN2" s="139"/>
      <c r="EYO2" s="139"/>
      <c r="EYP2" s="139"/>
      <c r="EYQ2" s="139"/>
      <c r="EYR2" s="139"/>
      <c r="EYS2" s="139"/>
      <c r="EYT2" s="139"/>
      <c r="EYU2" s="139"/>
      <c r="EYV2" s="139"/>
      <c r="EYW2" s="139"/>
      <c r="EYX2" s="139"/>
      <c r="EYY2" s="139"/>
      <c r="EYZ2" s="139"/>
      <c r="EZA2" s="139"/>
      <c r="EZB2" s="139"/>
      <c r="EZC2" s="139"/>
      <c r="EZD2" s="139"/>
      <c r="EZE2" s="139"/>
      <c r="EZF2" s="139"/>
      <c r="EZG2" s="139"/>
      <c r="EZH2" s="139"/>
      <c r="EZI2" s="139"/>
      <c r="EZJ2" s="139"/>
      <c r="EZK2" s="139"/>
      <c r="EZL2" s="139"/>
      <c r="EZM2" s="139"/>
      <c r="EZN2" s="139"/>
      <c r="EZO2" s="139"/>
      <c r="EZP2" s="139"/>
      <c r="EZQ2" s="139"/>
      <c r="EZR2" s="139"/>
      <c r="EZS2" s="139"/>
      <c r="EZT2" s="139"/>
      <c r="EZU2" s="139"/>
      <c r="EZV2" s="139"/>
      <c r="EZW2" s="139"/>
      <c r="EZX2" s="139"/>
      <c r="EZY2" s="139"/>
      <c r="EZZ2" s="139"/>
      <c r="FAA2" s="139"/>
      <c r="FAB2" s="139"/>
      <c r="FAC2" s="139"/>
      <c r="FAD2" s="139"/>
      <c r="FAE2" s="139"/>
      <c r="FAF2" s="139"/>
      <c r="FAG2" s="139"/>
      <c r="FAH2" s="139"/>
      <c r="FAI2" s="139"/>
      <c r="FAJ2" s="139"/>
      <c r="FAK2" s="139"/>
      <c r="FAL2" s="139"/>
      <c r="FAM2" s="139"/>
      <c r="FAN2" s="139"/>
      <c r="FAO2" s="139"/>
      <c r="FAP2" s="139"/>
      <c r="FAQ2" s="139"/>
      <c r="FAR2" s="139"/>
      <c r="FAS2" s="139"/>
      <c r="FAT2" s="139"/>
      <c r="FAU2" s="139"/>
      <c r="FAV2" s="139"/>
      <c r="FAW2" s="139"/>
      <c r="FAX2" s="139"/>
      <c r="FAY2" s="139"/>
      <c r="FAZ2" s="139"/>
      <c r="FBA2" s="139"/>
      <c r="FBB2" s="139"/>
      <c r="FBC2" s="139"/>
      <c r="FBD2" s="139"/>
      <c r="FBE2" s="139"/>
      <c r="FBF2" s="139"/>
      <c r="FBG2" s="139"/>
      <c r="FBH2" s="139"/>
      <c r="FBI2" s="139"/>
      <c r="FBJ2" s="139"/>
      <c r="FBK2" s="139"/>
      <c r="FBL2" s="139"/>
      <c r="FBM2" s="139"/>
      <c r="FBN2" s="139"/>
      <c r="FBO2" s="139"/>
      <c r="FBP2" s="139"/>
      <c r="FBQ2" s="139"/>
      <c r="FBR2" s="139"/>
      <c r="FBS2" s="139"/>
      <c r="FBT2" s="139"/>
      <c r="FBU2" s="139"/>
      <c r="FBV2" s="139"/>
      <c r="FBW2" s="139"/>
      <c r="FBX2" s="139"/>
      <c r="FBY2" s="139"/>
      <c r="FBZ2" s="139"/>
      <c r="FCA2" s="139"/>
      <c r="FCB2" s="139"/>
      <c r="FCC2" s="139"/>
      <c r="FCD2" s="139"/>
      <c r="FCE2" s="139"/>
      <c r="FCF2" s="139"/>
      <c r="FCG2" s="139"/>
      <c r="FCH2" s="139"/>
      <c r="FCI2" s="139"/>
      <c r="FCJ2" s="139"/>
      <c r="FCK2" s="139"/>
      <c r="FCL2" s="139"/>
      <c r="FCM2" s="139"/>
      <c r="FCN2" s="139"/>
      <c r="FCO2" s="139"/>
      <c r="FCP2" s="139"/>
      <c r="FCQ2" s="139"/>
      <c r="FCR2" s="139"/>
      <c r="FCS2" s="139"/>
      <c r="FCT2" s="139"/>
      <c r="FCU2" s="139"/>
      <c r="FCV2" s="139"/>
      <c r="FCW2" s="139"/>
      <c r="FCX2" s="139"/>
      <c r="FCY2" s="139"/>
      <c r="FCZ2" s="139"/>
      <c r="FDA2" s="139"/>
      <c r="FDB2" s="139"/>
      <c r="FDC2" s="139"/>
      <c r="FDD2" s="139"/>
      <c r="FDE2" s="139"/>
      <c r="FDF2" s="139"/>
      <c r="FDG2" s="139"/>
      <c r="FDH2" s="139"/>
      <c r="FDI2" s="139"/>
      <c r="FDJ2" s="139"/>
      <c r="FDK2" s="139"/>
      <c r="FDL2" s="139"/>
      <c r="FDM2" s="139"/>
      <c r="FDN2" s="139"/>
      <c r="FDO2" s="139"/>
      <c r="FDP2" s="139"/>
      <c r="FDQ2" s="139"/>
      <c r="FDR2" s="139"/>
      <c r="FDS2" s="139"/>
      <c r="FDT2" s="139"/>
      <c r="FDU2" s="139"/>
      <c r="FDV2" s="139"/>
      <c r="FDW2" s="139"/>
      <c r="FDX2" s="139"/>
      <c r="FDY2" s="139"/>
      <c r="FDZ2" s="139"/>
      <c r="FEA2" s="139"/>
      <c r="FEB2" s="139"/>
      <c r="FEC2" s="139"/>
      <c r="FED2" s="139"/>
      <c r="FEE2" s="139"/>
      <c r="FEF2" s="139"/>
      <c r="FEG2" s="139"/>
      <c r="FEH2" s="139"/>
      <c r="FEI2" s="139"/>
      <c r="FEJ2" s="139"/>
      <c r="FEK2" s="139"/>
      <c r="FEL2" s="139"/>
      <c r="FEM2" s="139"/>
      <c r="FEN2" s="139"/>
      <c r="FEO2" s="139"/>
      <c r="FEP2" s="139"/>
      <c r="FEQ2" s="139"/>
      <c r="FER2" s="139"/>
      <c r="FES2" s="139"/>
      <c r="FET2" s="139"/>
      <c r="FEU2" s="139"/>
      <c r="FEV2" s="139"/>
      <c r="FEW2" s="139"/>
      <c r="FEX2" s="139"/>
      <c r="FEY2" s="139"/>
      <c r="FEZ2" s="139"/>
      <c r="FFA2" s="139"/>
      <c r="FFB2" s="139"/>
      <c r="FFC2" s="139"/>
      <c r="FFD2" s="139"/>
      <c r="FFE2" s="139"/>
      <c r="FFF2" s="139"/>
      <c r="FFG2" s="139"/>
      <c r="FFH2" s="139"/>
      <c r="FFI2" s="139"/>
      <c r="FFJ2" s="139"/>
      <c r="FFK2" s="139"/>
      <c r="FFL2" s="139"/>
      <c r="FFM2" s="139"/>
      <c r="FFN2" s="139"/>
      <c r="FFO2" s="139"/>
      <c r="FFP2" s="139"/>
      <c r="FFQ2" s="139"/>
      <c r="FFR2" s="139"/>
      <c r="FFS2" s="139"/>
      <c r="FFT2" s="139"/>
      <c r="FFU2" s="139"/>
      <c r="FFV2" s="139"/>
      <c r="FFW2" s="139"/>
      <c r="FFX2" s="139"/>
      <c r="FFY2" s="139"/>
      <c r="FFZ2" s="139"/>
      <c r="FGA2" s="139"/>
      <c r="FGB2" s="139"/>
      <c r="FGC2" s="139"/>
      <c r="FGD2" s="139"/>
      <c r="FGE2" s="139"/>
      <c r="FGF2" s="139"/>
      <c r="FGG2" s="139"/>
      <c r="FGH2" s="139"/>
      <c r="FGI2" s="139"/>
      <c r="FGJ2" s="139"/>
      <c r="FGK2" s="139"/>
      <c r="FGL2" s="139"/>
      <c r="FGM2" s="139"/>
      <c r="FGN2" s="139"/>
      <c r="FGO2" s="139"/>
      <c r="FGP2" s="139"/>
      <c r="FGQ2" s="139"/>
      <c r="FGR2" s="139"/>
      <c r="FGS2" s="139"/>
      <c r="FGT2" s="139"/>
      <c r="FGU2" s="139"/>
      <c r="FGV2" s="139"/>
      <c r="FGW2" s="139"/>
      <c r="FGX2" s="139"/>
      <c r="FGY2" s="139"/>
      <c r="FGZ2" s="139"/>
      <c r="FHA2" s="139"/>
      <c r="FHB2" s="139"/>
      <c r="FHC2" s="139"/>
      <c r="FHD2" s="139"/>
      <c r="FHE2" s="139"/>
      <c r="FHF2" s="139"/>
      <c r="FHG2" s="139"/>
      <c r="FHH2" s="139"/>
      <c r="FHI2" s="139"/>
      <c r="FHJ2" s="139"/>
      <c r="FHK2" s="139"/>
      <c r="FHL2" s="139"/>
      <c r="FHM2" s="139"/>
      <c r="FHN2" s="139"/>
      <c r="FHO2" s="139"/>
      <c r="FHP2" s="139"/>
      <c r="FHQ2" s="139"/>
      <c r="FHR2" s="139"/>
      <c r="FHS2" s="139"/>
      <c r="FHT2" s="139"/>
      <c r="FHU2" s="139"/>
      <c r="FHV2" s="139"/>
      <c r="FHW2" s="139"/>
      <c r="FHX2" s="139"/>
      <c r="FHY2" s="139"/>
      <c r="FHZ2" s="139"/>
      <c r="FIA2" s="139"/>
      <c r="FIB2" s="139"/>
      <c r="FIC2" s="139"/>
      <c r="FID2" s="139"/>
      <c r="FIE2" s="139"/>
      <c r="FIF2" s="139"/>
      <c r="FIG2" s="139"/>
      <c r="FIH2" s="139"/>
      <c r="FII2" s="139"/>
      <c r="FIJ2" s="139"/>
      <c r="FIK2" s="139"/>
      <c r="FIL2" s="139"/>
      <c r="FIM2" s="139"/>
      <c r="FIN2" s="139"/>
      <c r="FIO2" s="139"/>
      <c r="FIP2" s="139"/>
      <c r="FIQ2" s="139"/>
      <c r="FIR2" s="139"/>
      <c r="FIS2" s="139"/>
      <c r="FIT2" s="139"/>
      <c r="FIU2" s="139"/>
      <c r="FIV2" s="139"/>
      <c r="FIW2" s="139"/>
      <c r="FIX2" s="139"/>
      <c r="FIY2" s="139"/>
      <c r="FIZ2" s="139"/>
      <c r="FJA2" s="139"/>
      <c r="FJB2" s="139"/>
      <c r="FJC2" s="139"/>
      <c r="FJD2" s="139"/>
      <c r="FJE2" s="139"/>
      <c r="FJF2" s="139"/>
      <c r="FJG2" s="139"/>
      <c r="FJH2" s="139"/>
      <c r="FJI2" s="139"/>
      <c r="FJJ2" s="139"/>
      <c r="FJK2" s="139"/>
      <c r="FJL2" s="139"/>
      <c r="FJM2" s="139"/>
      <c r="FJN2" s="139"/>
      <c r="FJO2" s="139"/>
      <c r="FJP2" s="139"/>
      <c r="FJQ2" s="139"/>
      <c r="FJR2" s="139"/>
      <c r="FJS2" s="139"/>
      <c r="FJT2" s="139"/>
      <c r="FJU2" s="139"/>
      <c r="FJV2" s="139"/>
      <c r="FJW2" s="139"/>
      <c r="FJX2" s="139"/>
      <c r="FJY2" s="139"/>
      <c r="FJZ2" s="139"/>
      <c r="FKA2" s="139"/>
      <c r="FKB2" s="139"/>
      <c r="FKC2" s="139"/>
      <c r="FKD2" s="139"/>
      <c r="FKE2" s="139"/>
      <c r="FKF2" s="139"/>
      <c r="FKG2" s="139"/>
      <c r="FKH2" s="139"/>
      <c r="FKI2" s="139"/>
      <c r="FKJ2" s="139"/>
      <c r="FKK2" s="139"/>
      <c r="FKL2" s="139"/>
      <c r="FKM2" s="139"/>
      <c r="FKN2" s="139"/>
      <c r="FKO2" s="139"/>
      <c r="FKP2" s="139"/>
      <c r="FKQ2" s="139"/>
      <c r="FKR2" s="139"/>
      <c r="FKS2" s="139"/>
      <c r="FKT2" s="139"/>
      <c r="FKU2" s="139"/>
      <c r="FKV2" s="139"/>
      <c r="FKW2" s="139"/>
      <c r="FKX2" s="139"/>
      <c r="FKY2" s="139"/>
      <c r="FKZ2" s="139"/>
      <c r="FLA2" s="139"/>
      <c r="FLB2" s="139"/>
      <c r="FLC2" s="139"/>
      <c r="FLD2" s="139"/>
      <c r="FLE2" s="139"/>
      <c r="FLF2" s="139"/>
      <c r="FLG2" s="139"/>
      <c r="FLH2" s="139"/>
      <c r="FLI2" s="139"/>
      <c r="FLJ2" s="139"/>
      <c r="FLK2" s="139"/>
      <c r="FLL2" s="139"/>
      <c r="FLM2" s="139"/>
      <c r="FLN2" s="139"/>
      <c r="FLO2" s="139"/>
      <c r="FLP2" s="139"/>
      <c r="FLQ2" s="139"/>
      <c r="FLR2" s="139"/>
      <c r="FLS2" s="139"/>
      <c r="FLT2" s="139"/>
      <c r="FLU2" s="139"/>
      <c r="FLV2" s="139"/>
      <c r="FLW2" s="139"/>
      <c r="FLX2" s="139"/>
      <c r="FLY2" s="139"/>
      <c r="FLZ2" s="139"/>
      <c r="FMA2" s="139"/>
      <c r="FMB2" s="139"/>
      <c r="FMC2" s="139"/>
      <c r="FMD2" s="139"/>
      <c r="FME2" s="139"/>
      <c r="FMF2" s="139"/>
      <c r="FMG2" s="139"/>
      <c r="FMH2" s="139"/>
      <c r="FMI2" s="139"/>
      <c r="FMJ2" s="139"/>
      <c r="FMK2" s="139"/>
      <c r="FML2" s="139"/>
      <c r="FMM2" s="139"/>
      <c r="FMN2" s="139"/>
      <c r="FMO2" s="139"/>
      <c r="FMP2" s="139"/>
      <c r="FMQ2" s="139"/>
      <c r="FMR2" s="139"/>
      <c r="FMS2" s="139"/>
      <c r="FMT2" s="139"/>
      <c r="FMU2" s="139"/>
      <c r="FMV2" s="139"/>
      <c r="FMW2" s="139"/>
      <c r="FMX2" s="139"/>
      <c r="FMY2" s="139"/>
      <c r="FMZ2" s="139"/>
      <c r="FNA2" s="139"/>
      <c r="FNB2" s="139"/>
      <c r="FNC2" s="139"/>
      <c r="FND2" s="139"/>
      <c r="FNE2" s="139"/>
      <c r="FNF2" s="139"/>
      <c r="FNG2" s="139"/>
      <c r="FNH2" s="139"/>
      <c r="FNI2" s="139"/>
      <c r="FNJ2" s="139"/>
      <c r="FNK2" s="139"/>
      <c r="FNL2" s="139"/>
      <c r="FNM2" s="139"/>
      <c r="FNN2" s="139"/>
      <c r="FNO2" s="139"/>
      <c r="FNP2" s="139"/>
      <c r="FNQ2" s="139"/>
      <c r="FNR2" s="139"/>
      <c r="FNS2" s="139"/>
      <c r="FNT2" s="139"/>
      <c r="FNU2" s="139"/>
      <c r="FNV2" s="139"/>
      <c r="FNW2" s="139"/>
      <c r="FNX2" s="139"/>
      <c r="FNY2" s="139"/>
      <c r="FNZ2" s="139"/>
      <c r="FOA2" s="139"/>
      <c r="FOB2" s="139"/>
      <c r="FOC2" s="139"/>
      <c r="FOD2" s="139"/>
      <c r="FOE2" s="139"/>
      <c r="FOF2" s="139"/>
      <c r="FOG2" s="139"/>
      <c r="FOH2" s="139"/>
      <c r="FOI2" s="139"/>
      <c r="FOJ2" s="139"/>
      <c r="FOK2" s="139"/>
      <c r="FOL2" s="139"/>
      <c r="FOM2" s="139"/>
      <c r="FON2" s="139"/>
      <c r="FOO2" s="139"/>
      <c r="FOP2" s="139"/>
      <c r="FOQ2" s="139"/>
      <c r="FOR2" s="139"/>
      <c r="FOS2" s="139"/>
      <c r="FOT2" s="139"/>
      <c r="FOU2" s="139"/>
      <c r="FOV2" s="139"/>
      <c r="FOW2" s="139"/>
      <c r="FOX2" s="139"/>
      <c r="FOY2" s="139"/>
      <c r="FOZ2" s="139"/>
      <c r="FPA2" s="139"/>
      <c r="FPB2" s="139"/>
      <c r="FPC2" s="139"/>
      <c r="FPD2" s="139"/>
      <c r="FPE2" s="139"/>
      <c r="FPF2" s="139"/>
      <c r="FPG2" s="139"/>
      <c r="FPH2" s="139"/>
      <c r="FPI2" s="139"/>
      <c r="FPJ2" s="139"/>
      <c r="FPK2" s="139"/>
      <c r="FPL2" s="139"/>
      <c r="FPM2" s="139"/>
      <c r="FPN2" s="139"/>
      <c r="FPO2" s="139"/>
      <c r="FPP2" s="139"/>
      <c r="FPQ2" s="139"/>
      <c r="FPR2" s="139"/>
      <c r="FPS2" s="139"/>
      <c r="FPT2" s="139"/>
      <c r="FPU2" s="139"/>
      <c r="FPV2" s="139"/>
      <c r="FPW2" s="139"/>
      <c r="FPX2" s="139"/>
      <c r="FPY2" s="139"/>
      <c r="FPZ2" s="139"/>
      <c r="FQA2" s="139"/>
      <c r="FQB2" s="139"/>
      <c r="FQC2" s="139"/>
      <c r="FQD2" s="139"/>
      <c r="FQE2" s="139"/>
      <c r="FQF2" s="139"/>
      <c r="FQG2" s="139"/>
      <c r="FQH2" s="139"/>
      <c r="FQI2" s="139"/>
      <c r="FQJ2" s="139"/>
      <c r="FQK2" s="139"/>
      <c r="FQL2" s="139"/>
      <c r="FQM2" s="139"/>
      <c r="FQN2" s="139"/>
      <c r="FQO2" s="139"/>
      <c r="FQP2" s="139"/>
      <c r="FQQ2" s="139"/>
      <c r="FQR2" s="139"/>
      <c r="FQS2" s="139"/>
      <c r="FQT2" s="139"/>
      <c r="FQU2" s="139"/>
      <c r="FQV2" s="139"/>
      <c r="FQW2" s="139"/>
      <c r="FQX2" s="139"/>
      <c r="FQY2" s="139"/>
      <c r="FQZ2" s="139"/>
      <c r="FRA2" s="139"/>
      <c r="FRB2" s="139"/>
      <c r="FRC2" s="139"/>
      <c r="FRD2" s="139"/>
      <c r="FRE2" s="139"/>
      <c r="FRF2" s="139"/>
      <c r="FRG2" s="139"/>
      <c r="FRH2" s="139"/>
      <c r="FRI2" s="139"/>
      <c r="FRJ2" s="139"/>
      <c r="FRK2" s="139"/>
      <c r="FRL2" s="139"/>
      <c r="FRM2" s="139"/>
      <c r="FRN2" s="139"/>
      <c r="FRO2" s="139"/>
      <c r="FRP2" s="139"/>
      <c r="FRQ2" s="139"/>
      <c r="FRR2" s="139"/>
      <c r="FRS2" s="139"/>
      <c r="FRT2" s="139"/>
      <c r="FRU2" s="139"/>
      <c r="FRV2" s="139"/>
      <c r="FRW2" s="139"/>
      <c r="FRX2" s="139"/>
      <c r="FRY2" s="139"/>
      <c r="FRZ2" s="139"/>
      <c r="FSA2" s="139"/>
      <c r="FSB2" s="139"/>
      <c r="FSC2" s="139"/>
      <c r="FSD2" s="139"/>
      <c r="FSE2" s="139"/>
      <c r="FSF2" s="139"/>
      <c r="FSG2" s="139"/>
      <c r="FSH2" s="139"/>
      <c r="FSI2" s="139"/>
      <c r="FSJ2" s="139"/>
      <c r="FSK2" s="139"/>
      <c r="FSL2" s="139"/>
      <c r="FSM2" s="139"/>
      <c r="FSN2" s="139"/>
      <c r="FSO2" s="139"/>
      <c r="FSP2" s="139"/>
      <c r="FSQ2" s="139"/>
      <c r="FSR2" s="139"/>
      <c r="FSS2" s="139"/>
      <c r="FST2" s="139"/>
      <c r="FSU2" s="139"/>
      <c r="FSV2" s="139"/>
      <c r="FSW2" s="139"/>
      <c r="FSX2" s="139"/>
      <c r="FSY2" s="139"/>
      <c r="FSZ2" s="139"/>
      <c r="FTA2" s="139"/>
      <c r="FTB2" s="139"/>
      <c r="FTC2" s="139"/>
      <c r="FTD2" s="139"/>
      <c r="FTE2" s="139"/>
      <c r="FTF2" s="139"/>
      <c r="FTG2" s="139"/>
      <c r="FTH2" s="139"/>
      <c r="FTI2" s="139"/>
      <c r="FTJ2" s="139"/>
      <c r="FTK2" s="139"/>
      <c r="FTL2" s="139"/>
      <c r="FTM2" s="139"/>
      <c r="FTN2" s="139"/>
      <c r="FTO2" s="139"/>
      <c r="FTP2" s="139"/>
      <c r="FTQ2" s="139"/>
      <c r="FTR2" s="139"/>
      <c r="FTS2" s="139"/>
      <c r="FTT2" s="139"/>
      <c r="FTU2" s="139"/>
      <c r="FTV2" s="139"/>
      <c r="FTW2" s="139"/>
      <c r="FTX2" s="139"/>
      <c r="FTY2" s="139"/>
      <c r="FTZ2" s="139"/>
      <c r="FUA2" s="139"/>
      <c r="FUB2" s="139"/>
      <c r="FUC2" s="139"/>
      <c r="FUD2" s="139"/>
      <c r="FUE2" s="139"/>
      <c r="FUF2" s="139"/>
      <c r="FUG2" s="139"/>
      <c r="FUH2" s="139"/>
      <c r="FUI2" s="139"/>
      <c r="FUJ2" s="139"/>
      <c r="FUK2" s="139"/>
      <c r="FUL2" s="139"/>
      <c r="FUM2" s="139"/>
      <c r="FUN2" s="139"/>
      <c r="FUO2" s="139"/>
      <c r="FUP2" s="139"/>
      <c r="FUQ2" s="139"/>
      <c r="FUR2" s="139"/>
      <c r="FUS2" s="139"/>
      <c r="FUT2" s="139"/>
      <c r="FUU2" s="139"/>
      <c r="FUV2" s="139"/>
      <c r="FUW2" s="139"/>
      <c r="FUX2" s="139"/>
      <c r="FUY2" s="139"/>
      <c r="FUZ2" s="139"/>
      <c r="FVA2" s="139"/>
      <c r="FVB2" s="139"/>
      <c r="FVC2" s="139"/>
      <c r="FVD2" s="139"/>
      <c r="FVE2" s="139"/>
      <c r="FVF2" s="139"/>
      <c r="FVG2" s="139"/>
      <c r="FVH2" s="139"/>
      <c r="FVI2" s="139"/>
      <c r="FVJ2" s="139"/>
      <c r="FVK2" s="139"/>
      <c r="FVL2" s="139"/>
      <c r="FVM2" s="139"/>
      <c r="FVN2" s="139"/>
      <c r="FVO2" s="139"/>
      <c r="FVP2" s="139"/>
      <c r="FVQ2" s="139"/>
      <c r="FVR2" s="139"/>
      <c r="FVS2" s="139"/>
      <c r="FVT2" s="139"/>
      <c r="FVU2" s="139"/>
      <c r="FVV2" s="139"/>
      <c r="FVW2" s="139"/>
      <c r="FVX2" s="139"/>
      <c r="FVY2" s="139"/>
      <c r="FVZ2" s="139"/>
      <c r="FWA2" s="139"/>
      <c r="FWB2" s="139"/>
      <c r="FWC2" s="139"/>
      <c r="FWD2" s="139"/>
      <c r="FWE2" s="139"/>
      <c r="FWF2" s="139"/>
      <c r="FWG2" s="139"/>
      <c r="FWH2" s="139"/>
      <c r="FWI2" s="139"/>
      <c r="FWJ2" s="139"/>
      <c r="FWK2" s="139"/>
      <c r="FWL2" s="139"/>
      <c r="FWM2" s="139"/>
      <c r="FWN2" s="139"/>
      <c r="FWO2" s="139"/>
      <c r="FWP2" s="139"/>
      <c r="FWQ2" s="139"/>
      <c r="FWR2" s="139"/>
      <c r="FWS2" s="139"/>
      <c r="FWT2" s="139"/>
      <c r="FWU2" s="139"/>
      <c r="FWV2" s="139"/>
      <c r="FWW2" s="139"/>
      <c r="FWX2" s="139"/>
      <c r="FWY2" s="139"/>
      <c r="FWZ2" s="139"/>
      <c r="FXA2" s="139"/>
      <c r="FXB2" s="139"/>
      <c r="FXC2" s="139"/>
      <c r="FXD2" s="139"/>
      <c r="FXE2" s="139"/>
      <c r="FXF2" s="139"/>
      <c r="FXG2" s="139"/>
      <c r="FXH2" s="139"/>
      <c r="FXI2" s="139"/>
      <c r="FXJ2" s="139"/>
      <c r="FXK2" s="139"/>
      <c r="FXL2" s="139"/>
      <c r="FXM2" s="139"/>
      <c r="FXN2" s="139"/>
      <c r="FXO2" s="139"/>
      <c r="FXP2" s="139"/>
      <c r="FXQ2" s="139"/>
      <c r="FXR2" s="139"/>
      <c r="FXS2" s="139"/>
      <c r="FXT2" s="139"/>
      <c r="FXU2" s="139"/>
      <c r="FXV2" s="139"/>
      <c r="FXW2" s="139"/>
      <c r="FXX2" s="139"/>
      <c r="FXY2" s="139"/>
      <c r="FXZ2" s="139"/>
      <c r="FYA2" s="139"/>
      <c r="FYB2" s="139"/>
      <c r="FYC2" s="139"/>
      <c r="FYD2" s="139"/>
      <c r="FYE2" s="139"/>
      <c r="FYF2" s="139"/>
      <c r="FYG2" s="139"/>
      <c r="FYH2" s="139"/>
      <c r="FYI2" s="139"/>
      <c r="FYJ2" s="139"/>
      <c r="FYK2" s="139"/>
      <c r="FYL2" s="139"/>
      <c r="FYM2" s="139"/>
      <c r="FYN2" s="139"/>
      <c r="FYO2" s="139"/>
      <c r="FYP2" s="139"/>
      <c r="FYQ2" s="139"/>
      <c r="FYR2" s="139"/>
      <c r="FYS2" s="139"/>
      <c r="FYT2" s="139"/>
      <c r="FYU2" s="139"/>
      <c r="FYV2" s="139"/>
      <c r="FYW2" s="139"/>
      <c r="FYX2" s="139"/>
      <c r="FYY2" s="139"/>
      <c r="FYZ2" s="139"/>
      <c r="FZA2" s="139"/>
      <c r="FZB2" s="139"/>
      <c r="FZC2" s="139"/>
      <c r="FZD2" s="139"/>
      <c r="FZE2" s="139"/>
      <c r="FZF2" s="139"/>
      <c r="FZG2" s="139"/>
      <c r="FZH2" s="139"/>
      <c r="FZI2" s="139"/>
      <c r="FZJ2" s="139"/>
      <c r="FZK2" s="139"/>
      <c r="FZL2" s="139"/>
      <c r="FZM2" s="139"/>
      <c r="FZN2" s="139"/>
      <c r="FZO2" s="139"/>
      <c r="FZP2" s="139"/>
      <c r="FZQ2" s="139"/>
      <c r="FZR2" s="139"/>
      <c r="FZS2" s="139"/>
      <c r="FZT2" s="139"/>
      <c r="FZU2" s="139"/>
      <c r="FZV2" s="139"/>
      <c r="FZW2" s="139"/>
      <c r="FZX2" s="139"/>
      <c r="FZY2" s="139"/>
      <c r="FZZ2" s="139"/>
      <c r="GAA2" s="139"/>
      <c r="GAB2" s="139"/>
      <c r="GAC2" s="139"/>
      <c r="GAD2" s="139"/>
      <c r="GAE2" s="139"/>
      <c r="GAF2" s="139"/>
      <c r="GAG2" s="139"/>
      <c r="GAH2" s="139"/>
      <c r="GAI2" s="139"/>
      <c r="GAJ2" s="139"/>
      <c r="GAK2" s="139"/>
      <c r="GAL2" s="139"/>
      <c r="GAM2" s="139"/>
      <c r="GAN2" s="139"/>
      <c r="GAO2" s="139"/>
      <c r="GAP2" s="139"/>
      <c r="GAQ2" s="139"/>
      <c r="GAR2" s="139"/>
      <c r="GAS2" s="139"/>
      <c r="GAT2" s="139"/>
      <c r="GAU2" s="139"/>
      <c r="GAV2" s="139"/>
      <c r="GAW2" s="139"/>
      <c r="GAX2" s="139"/>
      <c r="GAY2" s="139"/>
      <c r="GAZ2" s="139"/>
      <c r="GBA2" s="139"/>
      <c r="GBB2" s="139"/>
      <c r="GBC2" s="139"/>
      <c r="GBD2" s="139"/>
      <c r="GBE2" s="139"/>
      <c r="GBF2" s="139"/>
      <c r="GBG2" s="139"/>
      <c r="GBH2" s="139"/>
      <c r="GBI2" s="139"/>
      <c r="GBJ2" s="139"/>
      <c r="GBK2" s="139"/>
      <c r="GBL2" s="139"/>
      <c r="GBM2" s="139"/>
      <c r="GBN2" s="139"/>
      <c r="GBO2" s="139"/>
      <c r="GBP2" s="139"/>
      <c r="GBQ2" s="139"/>
      <c r="GBR2" s="139"/>
      <c r="GBS2" s="139"/>
      <c r="GBT2" s="139"/>
      <c r="GBU2" s="139"/>
      <c r="GBV2" s="139"/>
      <c r="GBW2" s="139"/>
      <c r="GBX2" s="139"/>
      <c r="GBY2" s="139"/>
      <c r="GBZ2" s="139"/>
      <c r="GCA2" s="139"/>
      <c r="GCB2" s="139"/>
      <c r="GCC2" s="139"/>
      <c r="GCD2" s="139"/>
      <c r="GCE2" s="139"/>
      <c r="GCF2" s="139"/>
      <c r="GCG2" s="139"/>
      <c r="GCH2" s="139"/>
      <c r="GCI2" s="139"/>
      <c r="GCJ2" s="139"/>
      <c r="GCK2" s="139"/>
      <c r="GCL2" s="139"/>
      <c r="GCM2" s="139"/>
      <c r="GCN2" s="139"/>
      <c r="GCO2" s="139"/>
      <c r="GCP2" s="139"/>
      <c r="GCQ2" s="139"/>
      <c r="GCR2" s="139"/>
      <c r="GCS2" s="139"/>
      <c r="GCT2" s="139"/>
      <c r="GCU2" s="139"/>
      <c r="GCV2" s="139"/>
      <c r="GCW2" s="139"/>
      <c r="GCX2" s="139"/>
      <c r="GCY2" s="139"/>
      <c r="GCZ2" s="139"/>
      <c r="GDA2" s="139"/>
      <c r="GDB2" s="139"/>
      <c r="GDC2" s="139"/>
      <c r="GDD2" s="139"/>
      <c r="GDE2" s="139"/>
      <c r="GDF2" s="139"/>
      <c r="GDG2" s="139"/>
      <c r="GDH2" s="139"/>
      <c r="GDI2" s="139"/>
      <c r="GDJ2" s="139"/>
      <c r="GDK2" s="139"/>
      <c r="GDL2" s="139"/>
      <c r="GDM2" s="139"/>
      <c r="GDN2" s="139"/>
      <c r="GDO2" s="139"/>
      <c r="GDP2" s="139"/>
      <c r="GDQ2" s="139"/>
      <c r="GDR2" s="139"/>
      <c r="GDS2" s="139"/>
      <c r="GDT2" s="139"/>
      <c r="GDU2" s="139"/>
      <c r="GDV2" s="139"/>
      <c r="GDW2" s="139"/>
      <c r="GDX2" s="139"/>
      <c r="GDY2" s="139"/>
      <c r="GDZ2" s="139"/>
      <c r="GEA2" s="139"/>
      <c r="GEB2" s="139"/>
      <c r="GEC2" s="139"/>
      <c r="GED2" s="139"/>
      <c r="GEE2" s="139"/>
      <c r="GEF2" s="139"/>
      <c r="GEG2" s="139"/>
      <c r="GEH2" s="139"/>
      <c r="GEI2" s="139"/>
      <c r="GEJ2" s="139"/>
      <c r="GEK2" s="139"/>
      <c r="GEL2" s="139"/>
      <c r="GEM2" s="139"/>
      <c r="GEN2" s="139"/>
      <c r="GEO2" s="139"/>
      <c r="GEP2" s="139"/>
      <c r="GEQ2" s="139"/>
      <c r="GER2" s="139"/>
      <c r="GES2" s="139"/>
      <c r="GET2" s="139"/>
      <c r="GEU2" s="139"/>
      <c r="GEV2" s="139"/>
      <c r="GEW2" s="139"/>
      <c r="GEX2" s="139"/>
      <c r="GEY2" s="139"/>
      <c r="GEZ2" s="139"/>
      <c r="GFA2" s="139"/>
      <c r="GFB2" s="139"/>
      <c r="GFC2" s="139"/>
      <c r="GFD2" s="139"/>
      <c r="GFE2" s="139"/>
      <c r="GFF2" s="139"/>
      <c r="GFG2" s="139"/>
      <c r="GFH2" s="139"/>
      <c r="GFI2" s="139"/>
      <c r="GFJ2" s="139"/>
      <c r="GFK2" s="139"/>
      <c r="GFL2" s="139"/>
      <c r="GFM2" s="139"/>
      <c r="GFN2" s="139"/>
      <c r="GFO2" s="139"/>
      <c r="GFP2" s="139"/>
      <c r="GFQ2" s="139"/>
      <c r="GFR2" s="139"/>
      <c r="GFS2" s="139"/>
      <c r="GFT2" s="139"/>
      <c r="GFU2" s="139"/>
      <c r="GFV2" s="139"/>
      <c r="GFW2" s="139"/>
      <c r="GFX2" s="139"/>
      <c r="GFY2" s="139"/>
      <c r="GFZ2" s="139"/>
      <c r="GGA2" s="139"/>
      <c r="GGB2" s="139"/>
      <c r="GGC2" s="139"/>
      <c r="GGD2" s="139"/>
      <c r="GGE2" s="139"/>
      <c r="GGF2" s="139"/>
      <c r="GGG2" s="139"/>
      <c r="GGH2" s="139"/>
      <c r="GGI2" s="139"/>
      <c r="GGJ2" s="139"/>
      <c r="GGK2" s="139"/>
      <c r="GGL2" s="139"/>
      <c r="GGM2" s="139"/>
      <c r="GGN2" s="139"/>
      <c r="GGO2" s="139"/>
      <c r="GGP2" s="139"/>
      <c r="GGQ2" s="139"/>
      <c r="GGR2" s="139"/>
      <c r="GGS2" s="139"/>
      <c r="GGT2" s="139"/>
      <c r="GGU2" s="139"/>
      <c r="GGV2" s="139"/>
      <c r="GGW2" s="139"/>
      <c r="GGX2" s="139"/>
      <c r="GGY2" s="139"/>
      <c r="GGZ2" s="139"/>
      <c r="GHA2" s="139"/>
      <c r="GHB2" s="139"/>
      <c r="GHC2" s="139"/>
      <c r="GHD2" s="139"/>
      <c r="GHE2" s="139"/>
      <c r="GHF2" s="139"/>
      <c r="GHG2" s="139"/>
      <c r="GHH2" s="139"/>
      <c r="GHI2" s="139"/>
      <c r="GHJ2" s="139"/>
      <c r="GHK2" s="139"/>
      <c r="GHL2" s="139"/>
      <c r="GHM2" s="139"/>
      <c r="GHN2" s="139"/>
      <c r="GHO2" s="139"/>
      <c r="GHP2" s="139"/>
      <c r="GHQ2" s="139"/>
      <c r="GHR2" s="139"/>
      <c r="GHS2" s="139"/>
      <c r="GHT2" s="139"/>
      <c r="GHU2" s="139"/>
      <c r="GHV2" s="139"/>
      <c r="GHW2" s="139"/>
      <c r="GHX2" s="139"/>
      <c r="GHY2" s="139"/>
      <c r="GHZ2" s="139"/>
      <c r="GIA2" s="139"/>
      <c r="GIB2" s="139"/>
      <c r="GIC2" s="139"/>
      <c r="GID2" s="139"/>
      <c r="GIE2" s="139"/>
      <c r="GIF2" s="139"/>
      <c r="GIG2" s="139"/>
      <c r="GIH2" s="139"/>
      <c r="GII2" s="139"/>
      <c r="GIJ2" s="139"/>
      <c r="GIK2" s="139"/>
      <c r="GIL2" s="139"/>
      <c r="GIM2" s="139"/>
      <c r="GIN2" s="139"/>
      <c r="GIO2" s="139"/>
      <c r="GIP2" s="139"/>
      <c r="GIQ2" s="139"/>
      <c r="GIR2" s="139"/>
      <c r="GIS2" s="139"/>
      <c r="GIT2" s="139"/>
      <c r="GIU2" s="139"/>
      <c r="GIV2" s="139"/>
      <c r="GIW2" s="139"/>
      <c r="GIX2" s="139"/>
      <c r="GIY2" s="139"/>
      <c r="GIZ2" s="139"/>
      <c r="GJA2" s="139"/>
      <c r="GJB2" s="139"/>
      <c r="GJC2" s="139"/>
      <c r="GJD2" s="139"/>
      <c r="GJE2" s="139"/>
      <c r="GJF2" s="139"/>
      <c r="GJG2" s="139"/>
      <c r="GJH2" s="139"/>
      <c r="GJI2" s="139"/>
      <c r="GJJ2" s="139"/>
      <c r="GJK2" s="139"/>
      <c r="GJL2" s="139"/>
      <c r="GJM2" s="139"/>
      <c r="GJN2" s="139"/>
      <c r="GJO2" s="139"/>
      <c r="GJP2" s="139"/>
      <c r="GJQ2" s="139"/>
      <c r="GJR2" s="139"/>
      <c r="GJS2" s="139"/>
      <c r="GJT2" s="139"/>
      <c r="GJU2" s="139"/>
      <c r="GJV2" s="139"/>
      <c r="GJW2" s="139"/>
      <c r="GJX2" s="139"/>
      <c r="GJY2" s="139"/>
      <c r="GJZ2" s="139"/>
      <c r="GKA2" s="139"/>
      <c r="GKB2" s="139"/>
      <c r="GKC2" s="139"/>
      <c r="GKD2" s="139"/>
      <c r="GKE2" s="139"/>
      <c r="GKF2" s="139"/>
      <c r="GKG2" s="139"/>
      <c r="GKH2" s="139"/>
      <c r="GKI2" s="139"/>
      <c r="GKJ2" s="139"/>
      <c r="GKK2" s="139"/>
      <c r="GKL2" s="139"/>
      <c r="GKM2" s="139"/>
      <c r="GKN2" s="139"/>
      <c r="GKO2" s="139"/>
      <c r="GKP2" s="139"/>
      <c r="GKQ2" s="139"/>
      <c r="GKR2" s="139"/>
      <c r="GKS2" s="139"/>
      <c r="GKT2" s="139"/>
      <c r="GKU2" s="139"/>
      <c r="GKV2" s="139"/>
      <c r="GKW2" s="139"/>
      <c r="GKX2" s="139"/>
      <c r="GKY2" s="139"/>
      <c r="GKZ2" s="139"/>
      <c r="GLA2" s="139"/>
      <c r="GLB2" s="139"/>
      <c r="GLC2" s="139"/>
      <c r="GLD2" s="139"/>
      <c r="GLE2" s="139"/>
      <c r="GLF2" s="139"/>
      <c r="GLG2" s="139"/>
      <c r="GLH2" s="139"/>
      <c r="GLI2" s="139"/>
      <c r="GLJ2" s="139"/>
      <c r="GLK2" s="139"/>
      <c r="GLL2" s="139"/>
      <c r="GLM2" s="139"/>
      <c r="GLN2" s="139"/>
      <c r="GLO2" s="139"/>
      <c r="GLP2" s="139"/>
      <c r="GLQ2" s="139"/>
      <c r="GLR2" s="139"/>
      <c r="GLS2" s="139"/>
      <c r="GLT2" s="139"/>
      <c r="GLU2" s="139"/>
      <c r="GLV2" s="139"/>
      <c r="GLW2" s="139"/>
      <c r="GLX2" s="139"/>
      <c r="GLY2" s="139"/>
      <c r="GLZ2" s="139"/>
      <c r="GMA2" s="139"/>
      <c r="GMB2" s="139"/>
      <c r="GMC2" s="139"/>
      <c r="GMD2" s="139"/>
      <c r="GME2" s="139"/>
      <c r="GMF2" s="139"/>
      <c r="GMG2" s="139"/>
      <c r="GMH2" s="139"/>
      <c r="GMI2" s="139"/>
      <c r="GMJ2" s="139"/>
      <c r="GMK2" s="139"/>
      <c r="GML2" s="139"/>
      <c r="GMM2" s="139"/>
      <c r="GMN2" s="139"/>
      <c r="GMO2" s="139"/>
      <c r="GMP2" s="139"/>
      <c r="GMQ2" s="139"/>
      <c r="GMR2" s="139"/>
      <c r="GMS2" s="139"/>
      <c r="GMT2" s="139"/>
      <c r="GMU2" s="139"/>
      <c r="GMV2" s="139"/>
      <c r="GMW2" s="139"/>
      <c r="GMX2" s="139"/>
      <c r="GMY2" s="139"/>
      <c r="GMZ2" s="139"/>
      <c r="GNA2" s="139"/>
      <c r="GNB2" s="139"/>
      <c r="GNC2" s="139"/>
      <c r="GND2" s="139"/>
      <c r="GNE2" s="139"/>
      <c r="GNF2" s="139"/>
      <c r="GNG2" s="139"/>
      <c r="GNH2" s="139"/>
      <c r="GNI2" s="139"/>
      <c r="GNJ2" s="139"/>
      <c r="GNK2" s="139"/>
      <c r="GNL2" s="139"/>
      <c r="GNM2" s="139"/>
      <c r="GNN2" s="139"/>
      <c r="GNO2" s="139"/>
      <c r="GNP2" s="139"/>
      <c r="GNQ2" s="139"/>
      <c r="GNR2" s="139"/>
      <c r="GNS2" s="139"/>
      <c r="GNT2" s="139"/>
      <c r="GNU2" s="139"/>
      <c r="GNV2" s="139"/>
      <c r="GNW2" s="139"/>
      <c r="GNX2" s="139"/>
      <c r="GNY2" s="139"/>
      <c r="GNZ2" s="139"/>
      <c r="GOA2" s="139"/>
      <c r="GOB2" s="139"/>
      <c r="GOC2" s="139"/>
      <c r="GOD2" s="139"/>
      <c r="GOE2" s="139"/>
      <c r="GOF2" s="139"/>
      <c r="GOG2" s="139"/>
      <c r="GOH2" s="139"/>
      <c r="GOI2" s="139"/>
      <c r="GOJ2" s="139"/>
      <c r="GOK2" s="139"/>
      <c r="GOL2" s="139"/>
      <c r="GOM2" s="139"/>
      <c r="GON2" s="139"/>
      <c r="GOO2" s="139"/>
      <c r="GOP2" s="139"/>
      <c r="GOQ2" s="139"/>
      <c r="GOR2" s="139"/>
      <c r="GOS2" s="139"/>
      <c r="GOT2" s="139"/>
      <c r="GOU2" s="139"/>
      <c r="GOV2" s="139"/>
      <c r="GOW2" s="139"/>
      <c r="GOX2" s="139"/>
      <c r="GOY2" s="139"/>
      <c r="GOZ2" s="139"/>
      <c r="GPA2" s="139"/>
      <c r="GPB2" s="139"/>
      <c r="GPC2" s="139"/>
      <c r="GPD2" s="139"/>
      <c r="GPE2" s="139"/>
      <c r="GPF2" s="139"/>
      <c r="GPG2" s="139"/>
      <c r="GPH2" s="139"/>
      <c r="GPI2" s="139"/>
      <c r="GPJ2" s="139"/>
      <c r="GPK2" s="139"/>
      <c r="GPL2" s="139"/>
      <c r="GPM2" s="139"/>
      <c r="GPN2" s="139"/>
      <c r="GPO2" s="139"/>
      <c r="GPP2" s="139"/>
      <c r="GPQ2" s="139"/>
      <c r="GPR2" s="139"/>
      <c r="GPS2" s="139"/>
      <c r="GPT2" s="139"/>
      <c r="GPU2" s="139"/>
      <c r="GPV2" s="139"/>
      <c r="GPW2" s="139"/>
      <c r="GPX2" s="139"/>
      <c r="GPY2" s="139"/>
      <c r="GPZ2" s="139"/>
      <c r="GQA2" s="139"/>
      <c r="GQB2" s="139"/>
      <c r="GQC2" s="139"/>
      <c r="GQD2" s="139"/>
      <c r="GQE2" s="139"/>
      <c r="GQF2" s="139"/>
      <c r="GQG2" s="139"/>
      <c r="GQH2" s="139"/>
      <c r="GQI2" s="139"/>
      <c r="GQJ2" s="139"/>
      <c r="GQK2" s="139"/>
      <c r="GQL2" s="139"/>
      <c r="GQM2" s="139"/>
      <c r="GQN2" s="139"/>
      <c r="GQO2" s="139"/>
      <c r="GQP2" s="139"/>
      <c r="GQQ2" s="139"/>
      <c r="GQR2" s="139"/>
      <c r="GQS2" s="139"/>
      <c r="GQT2" s="139"/>
      <c r="GQU2" s="139"/>
      <c r="GQV2" s="139"/>
      <c r="GQW2" s="139"/>
      <c r="GQX2" s="139"/>
      <c r="GQY2" s="139"/>
      <c r="GQZ2" s="139"/>
      <c r="GRA2" s="139"/>
      <c r="GRB2" s="139"/>
      <c r="GRC2" s="139"/>
      <c r="GRD2" s="139"/>
      <c r="GRE2" s="139"/>
      <c r="GRF2" s="139"/>
      <c r="GRG2" s="139"/>
      <c r="GRH2" s="139"/>
      <c r="GRI2" s="139"/>
      <c r="GRJ2" s="139"/>
      <c r="GRK2" s="139"/>
      <c r="GRL2" s="139"/>
      <c r="GRM2" s="139"/>
      <c r="GRN2" s="139"/>
      <c r="GRO2" s="139"/>
      <c r="GRP2" s="139"/>
      <c r="GRQ2" s="139"/>
      <c r="GRR2" s="139"/>
      <c r="GRS2" s="139"/>
      <c r="GRT2" s="139"/>
      <c r="GRU2" s="139"/>
      <c r="GRV2" s="139"/>
      <c r="GRW2" s="139"/>
      <c r="GRX2" s="139"/>
      <c r="GRY2" s="139"/>
      <c r="GRZ2" s="139"/>
      <c r="GSA2" s="139"/>
      <c r="GSB2" s="139"/>
      <c r="GSC2" s="139"/>
      <c r="GSD2" s="139"/>
      <c r="GSE2" s="139"/>
      <c r="GSF2" s="139"/>
      <c r="GSG2" s="139"/>
      <c r="GSH2" s="139"/>
      <c r="GSI2" s="139"/>
      <c r="GSJ2" s="139"/>
      <c r="GSK2" s="139"/>
      <c r="GSL2" s="139"/>
      <c r="GSM2" s="139"/>
      <c r="GSN2" s="139"/>
      <c r="GSO2" s="139"/>
      <c r="GSP2" s="139"/>
      <c r="GSQ2" s="139"/>
      <c r="GSR2" s="139"/>
      <c r="GSS2" s="139"/>
      <c r="GST2" s="139"/>
      <c r="GSU2" s="139"/>
      <c r="GSV2" s="139"/>
      <c r="GSW2" s="139"/>
      <c r="GSX2" s="139"/>
      <c r="GSY2" s="139"/>
      <c r="GSZ2" s="139"/>
      <c r="GTA2" s="139"/>
      <c r="GTB2" s="139"/>
      <c r="GTC2" s="139"/>
      <c r="GTD2" s="139"/>
      <c r="GTE2" s="139"/>
      <c r="GTF2" s="139"/>
      <c r="GTG2" s="139"/>
      <c r="GTH2" s="139"/>
      <c r="GTI2" s="139"/>
      <c r="GTJ2" s="139"/>
      <c r="GTK2" s="139"/>
      <c r="GTL2" s="139"/>
      <c r="GTM2" s="139"/>
      <c r="GTN2" s="139"/>
      <c r="GTO2" s="139"/>
      <c r="GTP2" s="139"/>
      <c r="GTQ2" s="139"/>
      <c r="GTR2" s="139"/>
      <c r="GTS2" s="139"/>
      <c r="GTT2" s="139"/>
      <c r="GTU2" s="139"/>
      <c r="GTV2" s="139"/>
      <c r="GTW2" s="139"/>
      <c r="GTX2" s="139"/>
      <c r="GTY2" s="139"/>
      <c r="GTZ2" s="139"/>
      <c r="GUA2" s="139"/>
      <c r="GUB2" s="139"/>
      <c r="GUC2" s="139"/>
      <c r="GUD2" s="139"/>
      <c r="GUE2" s="139"/>
      <c r="GUF2" s="139"/>
      <c r="GUG2" s="139"/>
      <c r="GUH2" s="139"/>
      <c r="GUI2" s="139"/>
      <c r="GUJ2" s="139"/>
      <c r="GUK2" s="139"/>
      <c r="GUL2" s="139"/>
      <c r="GUM2" s="139"/>
      <c r="GUN2" s="139"/>
      <c r="GUO2" s="139"/>
      <c r="GUP2" s="139"/>
      <c r="GUQ2" s="139"/>
      <c r="GUR2" s="139"/>
      <c r="GUS2" s="139"/>
      <c r="GUT2" s="139"/>
      <c r="GUU2" s="139"/>
      <c r="GUV2" s="139"/>
      <c r="GUW2" s="139"/>
      <c r="GUX2" s="139"/>
      <c r="GUY2" s="139"/>
      <c r="GUZ2" s="139"/>
      <c r="GVA2" s="139"/>
      <c r="GVB2" s="139"/>
      <c r="GVC2" s="139"/>
      <c r="GVD2" s="139"/>
      <c r="GVE2" s="139"/>
      <c r="GVF2" s="139"/>
      <c r="GVG2" s="139"/>
      <c r="GVH2" s="139"/>
      <c r="GVI2" s="139"/>
      <c r="GVJ2" s="139"/>
      <c r="GVK2" s="139"/>
      <c r="GVL2" s="139"/>
      <c r="GVM2" s="139"/>
      <c r="GVN2" s="139"/>
      <c r="GVO2" s="139"/>
      <c r="GVP2" s="139"/>
      <c r="GVQ2" s="139"/>
      <c r="GVR2" s="139"/>
      <c r="GVS2" s="139"/>
      <c r="GVT2" s="139"/>
      <c r="GVU2" s="139"/>
      <c r="GVV2" s="139"/>
      <c r="GVW2" s="139"/>
      <c r="GVX2" s="139"/>
      <c r="GVY2" s="139"/>
      <c r="GVZ2" s="139"/>
      <c r="GWA2" s="139"/>
      <c r="GWB2" s="139"/>
      <c r="GWC2" s="139"/>
      <c r="GWD2" s="139"/>
      <c r="GWE2" s="139"/>
      <c r="GWF2" s="139"/>
      <c r="GWG2" s="139"/>
      <c r="GWH2" s="139"/>
      <c r="GWI2" s="139"/>
      <c r="GWJ2" s="139"/>
      <c r="GWK2" s="139"/>
      <c r="GWL2" s="139"/>
      <c r="GWM2" s="139"/>
      <c r="GWN2" s="139"/>
      <c r="GWO2" s="139"/>
      <c r="GWP2" s="139"/>
      <c r="GWQ2" s="139"/>
      <c r="GWR2" s="139"/>
      <c r="GWS2" s="139"/>
      <c r="GWT2" s="139"/>
      <c r="GWU2" s="139"/>
      <c r="GWV2" s="139"/>
      <c r="GWW2" s="139"/>
      <c r="GWX2" s="139"/>
      <c r="GWY2" s="139"/>
      <c r="GWZ2" s="139"/>
      <c r="GXA2" s="139"/>
      <c r="GXB2" s="139"/>
      <c r="GXC2" s="139"/>
      <c r="GXD2" s="139"/>
      <c r="GXE2" s="139"/>
      <c r="GXF2" s="139"/>
      <c r="GXG2" s="139"/>
      <c r="GXH2" s="139"/>
      <c r="GXI2" s="139"/>
      <c r="GXJ2" s="139"/>
      <c r="GXK2" s="139"/>
      <c r="GXL2" s="139"/>
      <c r="GXM2" s="139"/>
      <c r="GXN2" s="139"/>
      <c r="GXO2" s="139"/>
      <c r="GXP2" s="139"/>
      <c r="GXQ2" s="139"/>
      <c r="GXR2" s="139"/>
      <c r="GXS2" s="139"/>
      <c r="GXT2" s="139"/>
      <c r="GXU2" s="139"/>
      <c r="GXV2" s="139"/>
      <c r="GXW2" s="139"/>
      <c r="GXX2" s="139"/>
      <c r="GXY2" s="139"/>
      <c r="GXZ2" s="139"/>
      <c r="GYA2" s="139"/>
      <c r="GYB2" s="139"/>
      <c r="GYC2" s="139"/>
      <c r="GYD2" s="139"/>
      <c r="GYE2" s="139"/>
      <c r="GYF2" s="139"/>
      <c r="GYG2" s="139"/>
      <c r="GYH2" s="139"/>
      <c r="GYI2" s="139"/>
      <c r="GYJ2" s="139"/>
      <c r="GYK2" s="139"/>
      <c r="GYL2" s="139"/>
      <c r="GYM2" s="139"/>
      <c r="GYN2" s="139"/>
      <c r="GYO2" s="139"/>
      <c r="GYP2" s="139"/>
      <c r="GYQ2" s="139"/>
      <c r="GYR2" s="139"/>
      <c r="GYS2" s="139"/>
      <c r="GYT2" s="139"/>
      <c r="GYU2" s="139"/>
      <c r="GYV2" s="139"/>
      <c r="GYW2" s="139"/>
      <c r="GYX2" s="139"/>
      <c r="GYY2" s="139"/>
      <c r="GYZ2" s="139"/>
      <c r="GZA2" s="139"/>
      <c r="GZB2" s="139"/>
      <c r="GZC2" s="139"/>
      <c r="GZD2" s="139"/>
      <c r="GZE2" s="139"/>
      <c r="GZF2" s="139"/>
      <c r="GZG2" s="139"/>
      <c r="GZH2" s="139"/>
      <c r="GZI2" s="139"/>
      <c r="GZJ2" s="139"/>
      <c r="GZK2" s="139"/>
      <c r="GZL2" s="139"/>
      <c r="GZM2" s="139"/>
      <c r="GZN2" s="139"/>
      <c r="GZO2" s="139"/>
      <c r="GZP2" s="139"/>
      <c r="GZQ2" s="139"/>
      <c r="GZR2" s="139"/>
      <c r="GZS2" s="139"/>
      <c r="GZT2" s="139"/>
      <c r="GZU2" s="139"/>
      <c r="GZV2" s="139"/>
      <c r="GZW2" s="139"/>
      <c r="GZX2" s="139"/>
      <c r="GZY2" s="139"/>
      <c r="GZZ2" s="139"/>
      <c r="HAA2" s="139"/>
      <c r="HAB2" s="139"/>
      <c r="HAC2" s="139"/>
      <c r="HAD2" s="139"/>
      <c r="HAE2" s="139"/>
      <c r="HAF2" s="139"/>
      <c r="HAG2" s="139"/>
      <c r="HAH2" s="139"/>
      <c r="HAI2" s="139"/>
      <c r="HAJ2" s="139"/>
      <c r="HAK2" s="139"/>
      <c r="HAL2" s="139"/>
      <c r="HAM2" s="139"/>
      <c r="HAN2" s="139"/>
      <c r="HAO2" s="139"/>
      <c r="HAP2" s="139"/>
      <c r="HAQ2" s="139"/>
      <c r="HAR2" s="139"/>
      <c r="HAS2" s="139"/>
      <c r="HAT2" s="139"/>
      <c r="HAU2" s="139"/>
      <c r="HAV2" s="139"/>
      <c r="HAW2" s="139"/>
      <c r="HAX2" s="139"/>
      <c r="HAY2" s="139"/>
      <c r="HAZ2" s="139"/>
      <c r="HBA2" s="139"/>
      <c r="HBB2" s="139"/>
      <c r="HBC2" s="139"/>
      <c r="HBD2" s="139"/>
      <c r="HBE2" s="139"/>
      <c r="HBF2" s="139"/>
      <c r="HBG2" s="139"/>
      <c r="HBH2" s="139"/>
      <c r="HBI2" s="139"/>
      <c r="HBJ2" s="139"/>
      <c r="HBK2" s="139"/>
      <c r="HBL2" s="139"/>
      <c r="HBM2" s="139"/>
      <c r="HBN2" s="139"/>
      <c r="HBO2" s="139"/>
      <c r="HBP2" s="139"/>
      <c r="HBQ2" s="139"/>
      <c r="HBR2" s="139"/>
      <c r="HBS2" s="139"/>
      <c r="HBT2" s="139"/>
      <c r="HBU2" s="139"/>
      <c r="HBV2" s="139"/>
      <c r="HBW2" s="139"/>
      <c r="HBX2" s="139"/>
      <c r="HBY2" s="139"/>
      <c r="HBZ2" s="139"/>
      <c r="HCA2" s="139"/>
      <c r="HCB2" s="139"/>
      <c r="HCC2" s="139"/>
      <c r="HCD2" s="139"/>
      <c r="HCE2" s="139"/>
      <c r="HCF2" s="139"/>
      <c r="HCG2" s="139"/>
      <c r="HCH2" s="139"/>
      <c r="HCI2" s="139"/>
      <c r="HCJ2" s="139"/>
      <c r="HCK2" s="139"/>
      <c r="HCL2" s="139"/>
      <c r="HCM2" s="139"/>
      <c r="HCN2" s="139"/>
      <c r="HCO2" s="139"/>
      <c r="HCP2" s="139"/>
      <c r="HCQ2" s="139"/>
      <c r="HCR2" s="139"/>
      <c r="HCS2" s="139"/>
      <c r="HCT2" s="139"/>
      <c r="HCU2" s="139"/>
      <c r="HCV2" s="139"/>
      <c r="HCW2" s="139"/>
      <c r="HCX2" s="139"/>
      <c r="HCY2" s="139"/>
      <c r="HCZ2" s="139"/>
      <c r="HDA2" s="139"/>
      <c r="HDB2" s="139"/>
      <c r="HDC2" s="139"/>
      <c r="HDD2" s="139"/>
      <c r="HDE2" s="139"/>
      <c r="HDF2" s="139"/>
      <c r="HDG2" s="139"/>
      <c r="HDH2" s="139"/>
      <c r="HDI2" s="139"/>
      <c r="HDJ2" s="139"/>
      <c r="HDK2" s="139"/>
      <c r="HDL2" s="139"/>
      <c r="HDM2" s="139"/>
      <c r="HDN2" s="139"/>
      <c r="HDO2" s="139"/>
      <c r="HDP2" s="139"/>
      <c r="HDQ2" s="139"/>
      <c r="HDR2" s="139"/>
      <c r="HDS2" s="139"/>
      <c r="HDT2" s="139"/>
      <c r="HDU2" s="139"/>
      <c r="HDV2" s="139"/>
      <c r="HDW2" s="139"/>
      <c r="HDX2" s="139"/>
      <c r="HDY2" s="139"/>
      <c r="HDZ2" s="139"/>
      <c r="HEA2" s="139"/>
      <c r="HEB2" s="139"/>
      <c r="HEC2" s="139"/>
      <c r="HED2" s="139"/>
      <c r="HEE2" s="139"/>
      <c r="HEF2" s="139"/>
      <c r="HEG2" s="139"/>
      <c r="HEH2" s="139"/>
      <c r="HEI2" s="139"/>
      <c r="HEJ2" s="139"/>
      <c r="HEK2" s="139"/>
      <c r="HEL2" s="139"/>
      <c r="HEM2" s="139"/>
      <c r="HEN2" s="139"/>
      <c r="HEO2" s="139"/>
      <c r="HEP2" s="139"/>
      <c r="HEQ2" s="139"/>
      <c r="HER2" s="139"/>
      <c r="HES2" s="139"/>
      <c r="HET2" s="139"/>
      <c r="HEU2" s="139"/>
      <c r="HEV2" s="139"/>
      <c r="HEW2" s="139"/>
      <c r="HEX2" s="139"/>
      <c r="HEY2" s="139"/>
      <c r="HEZ2" s="139"/>
      <c r="HFA2" s="139"/>
      <c r="HFB2" s="139"/>
      <c r="HFC2" s="139"/>
      <c r="HFD2" s="139"/>
      <c r="HFE2" s="139"/>
      <c r="HFF2" s="139"/>
      <c r="HFG2" s="139"/>
      <c r="HFH2" s="139"/>
      <c r="HFI2" s="139"/>
      <c r="HFJ2" s="139"/>
      <c r="HFK2" s="139"/>
      <c r="HFL2" s="139"/>
      <c r="HFM2" s="139"/>
      <c r="HFN2" s="139"/>
      <c r="HFO2" s="139"/>
      <c r="HFP2" s="139"/>
      <c r="HFQ2" s="139"/>
      <c r="HFR2" s="139"/>
      <c r="HFS2" s="139"/>
      <c r="HFT2" s="139"/>
      <c r="HFU2" s="139"/>
      <c r="HFV2" s="139"/>
      <c r="HFW2" s="139"/>
      <c r="HFX2" s="139"/>
      <c r="HFY2" s="139"/>
      <c r="HFZ2" s="139"/>
      <c r="HGA2" s="139"/>
      <c r="HGB2" s="139"/>
      <c r="HGC2" s="139"/>
      <c r="HGD2" s="139"/>
      <c r="HGE2" s="139"/>
      <c r="HGF2" s="139"/>
      <c r="HGG2" s="139"/>
      <c r="HGH2" s="139"/>
      <c r="HGI2" s="139"/>
      <c r="HGJ2" s="139"/>
      <c r="HGK2" s="139"/>
      <c r="HGL2" s="139"/>
      <c r="HGM2" s="139"/>
      <c r="HGN2" s="139"/>
      <c r="HGO2" s="139"/>
      <c r="HGP2" s="139"/>
      <c r="HGQ2" s="139"/>
      <c r="HGR2" s="139"/>
      <c r="HGS2" s="139"/>
      <c r="HGT2" s="139"/>
      <c r="HGU2" s="139"/>
      <c r="HGV2" s="139"/>
      <c r="HGW2" s="139"/>
      <c r="HGX2" s="139"/>
      <c r="HGY2" s="139"/>
      <c r="HGZ2" s="139"/>
      <c r="HHA2" s="139"/>
      <c r="HHB2" s="139"/>
      <c r="HHC2" s="139"/>
      <c r="HHD2" s="139"/>
      <c r="HHE2" s="139"/>
      <c r="HHF2" s="139"/>
      <c r="HHG2" s="139"/>
      <c r="HHH2" s="139"/>
      <c r="HHI2" s="139"/>
      <c r="HHJ2" s="139"/>
      <c r="HHK2" s="139"/>
      <c r="HHL2" s="139"/>
      <c r="HHM2" s="139"/>
      <c r="HHN2" s="139"/>
      <c r="HHO2" s="139"/>
      <c r="HHP2" s="139"/>
      <c r="HHQ2" s="139"/>
      <c r="HHR2" s="139"/>
      <c r="HHS2" s="139"/>
      <c r="HHT2" s="139"/>
      <c r="HHU2" s="139"/>
      <c r="HHV2" s="139"/>
      <c r="HHW2" s="139"/>
      <c r="HHX2" s="139"/>
      <c r="HHY2" s="139"/>
      <c r="HHZ2" s="139"/>
      <c r="HIA2" s="139"/>
      <c r="HIB2" s="139"/>
      <c r="HIC2" s="139"/>
      <c r="HID2" s="139"/>
      <c r="HIE2" s="139"/>
      <c r="HIF2" s="139"/>
      <c r="HIG2" s="139"/>
      <c r="HIH2" s="139"/>
      <c r="HII2" s="139"/>
      <c r="HIJ2" s="139"/>
      <c r="HIK2" s="139"/>
      <c r="HIL2" s="139"/>
      <c r="HIM2" s="139"/>
      <c r="HIN2" s="139"/>
      <c r="HIO2" s="139"/>
      <c r="HIP2" s="139"/>
      <c r="HIQ2" s="139"/>
      <c r="HIR2" s="139"/>
      <c r="HIS2" s="139"/>
      <c r="HIT2" s="139"/>
      <c r="HIU2" s="139"/>
      <c r="HIV2" s="139"/>
      <c r="HIW2" s="139"/>
      <c r="HIX2" s="139"/>
      <c r="HIY2" s="139"/>
      <c r="HIZ2" s="139"/>
      <c r="HJA2" s="139"/>
      <c r="HJB2" s="139"/>
      <c r="HJC2" s="139"/>
      <c r="HJD2" s="139"/>
      <c r="HJE2" s="139"/>
      <c r="HJF2" s="139"/>
      <c r="HJG2" s="139"/>
      <c r="HJH2" s="139"/>
      <c r="HJI2" s="139"/>
      <c r="HJJ2" s="139"/>
      <c r="HJK2" s="139"/>
      <c r="HJL2" s="139"/>
      <c r="HJM2" s="139"/>
      <c r="HJN2" s="139"/>
      <c r="HJO2" s="139"/>
      <c r="HJP2" s="139"/>
      <c r="HJQ2" s="139"/>
      <c r="HJR2" s="139"/>
      <c r="HJS2" s="139"/>
      <c r="HJT2" s="139"/>
      <c r="HJU2" s="139"/>
      <c r="HJV2" s="139"/>
      <c r="HJW2" s="139"/>
      <c r="HJX2" s="139"/>
      <c r="HJY2" s="139"/>
      <c r="HJZ2" s="139"/>
      <c r="HKA2" s="139"/>
      <c r="HKB2" s="139"/>
      <c r="HKC2" s="139"/>
      <c r="HKD2" s="139"/>
      <c r="HKE2" s="139"/>
      <c r="HKF2" s="139"/>
      <c r="HKG2" s="139"/>
      <c r="HKH2" s="139"/>
      <c r="HKI2" s="139"/>
      <c r="HKJ2" s="139"/>
      <c r="HKK2" s="139"/>
      <c r="HKL2" s="139"/>
      <c r="HKM2" s="139"/>
      <c r="HKN2" s="139"/>
      <c r="HKO2" s="139"/>
      <c r="HKP2" s="139"/>
      <c r="HKQ2" s="139"/>
      <c r="HKR2" s="139"/>
      <c r="HKS2" s="139"/>
      <c r="HKT2" s="139"/>
      <c r="HKU2" s="139"/>
      <c r="HKV2" s="139"/>
      <c r="HKW2" s="139"/>
      <c r="HKX2" s="139"/>
      <c r="HKY2" s="139"/>
      <c r="HKZ2" s="139"/>
      <c r="HLA2" s="139"/>
      <c r="HLB2" s="139"/>
      <c r="HLC2" s="139"/>
      <c r="HLD2" s="139"/>
      <c r="HLE2" s="139"/>
      <c r="HLF2" s="139"/>
      <c r="HLG2" s="139"/>
      <c r="HLH2" s="139"/>
      <c r="HLI2" s="139"/>
      <c r="HLJ2" s="139"/>
      <c r="HLK2" s="139"/>
      <c r="HLL2" s="139"/>
      <c r="HLM2" s="139"/>
      <c r="HLN2" s="139"/>
      <c r="HLO2" s="139"/>
      <c r="HLP2" s="139"/>
      <c r="HLQ2" s="139"/>
      <c r="HLR2" s="139"/>
      <c r="HLS2" s="139"/>
      <c r="HLT2" s="139"/>
      <c r="HLU2" s="139"/>
      <c r="HLV2" s="139"/>
      <c r="HLW2" s="139"/>
      <c r="HLX2" s="139"/>
      <c r="HLY2" s="139"/>
      <c r="HLZ2" s="139"/>
      <c r="HMA2" s="139"/>
      <c r="HMB2" s="139"/>
      <c r="HMC2" s="139"/>
      <c r="HMD2" s="139"/>
      <c r="HME2" s="139"/>
      <c r="HMF2" s="139"/>
      <c r="HMG2" s="139"/>
      <c r="HMH2" s="139"/>
      <c r="HMI2" s="139"/>
      <c r="HMJ2" s="139"/>
      <c r="HMK2" s="139"/>
      <c r="HML2" s="139"/>
      <c r="HMM2" s="139"/>
      <c r="HMN2" s="139"/>
      <c r="HMO2" s="139"/>
      <c r="HMP2" s="139"/>
      <c r="HMQ2" s="139"/>
      <c r="HMR2" s="139"/>
      <c r="HMS2" s="139"/>
      <c r="HMT2" s="139"/>
      <c r="HMU2" s="139"/>
      <c r="HMV2" s="139"/>
      <c r="HMW2" s="139"/>
      <c r="HMX2" s="139"/>
      <c r="HMY2" s="139"/>
      <c r="HMZ2" s="139"/>
      <c r="HNA2" s="139"/>
      <c r="HNB2" s="139"/>
      <c r="HNC2" s="139"/>
      <c r="HND2" s="139"/>
      <c r="HNE2" s="139"/>
      <c r="HNF2" s="139"/>
      <c r="HNG2" s="139"/>
      <c r="HNH2" s="139"/>
      <c r="HNI2" s="139"/>
      <c r="HNJ2" s="139"/>
      <c r="HNK2" s="139"/>
      <c r="HNL2" s="139"/>
      <c r="HNM2" s="139"/>
      <c r="HNN2" s="139"/>
      <c r="HNO2" s="139"/>
      <c r="HNP2" s="139"/>
      <c r="HNQ2" s="139"/>
      <c r="HNR2" s="139"/>
      <c r="HNS2" s="139"/>
      <c r="HNT2" s="139"/>
      <c r="HNU2" s="139"/>
      <c r="HNV2" s="139"/>
      <c r="HNW2" s="139"/>
      <c r="HNX2" s="139"/>
      <c r="HNY2" s="139"/>
      <c r="HNZ2" s="139"/>
      <c r="HOA2" s="139"/>
      <c r="HOB2" s="139"/>
      <c r="HOC2" s="139"/>
      <c r="HOD2" s="139"/>
      <c r="HOE2" s="139"/>
      <c r="HOF2" s="139"/>
      <c r="HOG2" s="139"/>
      <c r="HOH2" s="139"/>
      <c r="HOI2" s="139"/>
      <c r="HOJ2" s="139"/>
      <c r="HOK2" s="139"/>
      <c r="HOL2" s="139"/>
      <c r="HOM2" s="139"/>
      <c r="HON2" s="139"/>
      <c r="HOO2" s="139"/>
      <c r="HOP2" s="139"/>
      <c r="HOQ2" s="139"/>
      <c r="HOR2" s="139"/>
      <c r="HOS2" s="139"/>
      <c r="HOT2" s="139"/>
      <c r="HOU2" s="139"/>
      <c r="HOV2" s="139"/>
      <c r="HOW2" s="139"/>
      <c r="HOX2" s="139"/>
      <c r="HOY2" s="139"/>
      <c r="HOZ2" s="139"/>
      <c r="HPA2" s="139"/>
      <c r="HPB2" s="139"/>
      <c r="HPC2" s="139"/>
      <c r="HPD2" s="139"/>
      <c r="HPE2" s="139"/>
      <c r="HPF2" s="139"/>
      <c r="HPG2" s="139"/>
      <c r="HPH2" s="139"/>
      <c r="HPI2" s="139"/>
      <c r="HPJ2" s="139"/>
      <c r="HPK2" s="139"/>
      <c r="HPL2" s="139"/>
      <c r="HPM2" s="139"/>
      <c r="HPN2" s="139"/>
      <c r="HPO2" s="139"/>
      <c r="HPP2" s="139"/>
      <c r="HPQ2" s="139"/>
      <c r="HPR2" s="139"/>
      <c r="HPS2" s="139"/>
      <c r="HPT2" s="139"/>
      <c r="HPU2" s="139"/>
      <c r="HPV2" s="139"/>
      <c r="HPW2" s="139"/>
      <c r="HPX2" s="139"/>
      <c r="HPY2" s="139"/>
      <c r="HPZ2" s="139"/>
      <c r="HQA2" s="139"/>
      <c r="HQB2" s="139"/>
      <c r="HQC2" s="139"/>
      <c r="HQD2" s="139"/>
      <c r="HQE2" s="139"/>
      <c r="HQF2" s="139"/>
      <c r="HQG2" s="139"/>
      <c r="HQH2" s="139"/>
      <c r="HQI2" s="139"/>
      <c r="HQJ2" s="139"/>
      <c r="HQK2" s="139"/>
      <c r="HQL2" s="139"/>
      <c r="HQM2" s="139"/>
      <c r="HQN2" s="139"/>
      <c r="HQO2" s="139"/>
      <c r="HQP2" s="139"/>
      <c r="HQQ2" s="139"/>
      <c r="HQR2" s="139"/>
      <c r="HQS2" s="139"/>
      <c r="HQT2" s="139"/>
      <c r="HQU2" s="139"/>
      <c r="HQV2" s="139"/>
      <c r="HQW2" s="139"/>
      <c r="HQX2" s="139"/>
      <c r="HQY2" s="139"/>
      <c r="HQZ2" s="139"/>
      <c r="HRA2" s="139"/>
      <c r="HRB2" s="139"/>
      <c r="HRC2" s="139"/>
      <c r="HRD2" s="139"/>
      <c r="HRE2" s="139"/>
      <c r="HRF2" s="139"/>
      <c r="HRG2" s="139"/>
      <c r="HRH2" s="139"/>
      <c r="HRI2" s="139"/>
      <c r="HRJ2" s="139"/>
      <c r="HRK2" s="139"/>
      <c r="HRL2" s="139"/>
      <c r="HRM2" s="139"/>
      <c r="HRN2" s="139"/>
      <c r="HRO2" s="139"/>
      <c r="HRP2" s="139"/>
      <c r="HRQ2" s="139"/>
      <c r="HRR2" s="139"/>
      <c r="HRS2" s="139"/>
      <c r="HRT2" s="139"/>
      <c r="HRU2" s="139"/>
      <c r="HRV2" s="139"/>
      <c r="HRW2" s="139"/>
      <c r="HRX2" s="139"/>
      <c r="HRY2" s="139"/>
      <c r="HRZ2" s="139"/>
      <c r="HSA2" s="139"/>
      <c r="HSB2" s="139"/>
      <c r="HSC2" s="139"/>
      <c r="HSD2" s="139"/>
      <c r="HSE2" s="139"/>
      <c r="HSF2" s="139"/>
      <c r="HSG2" s="139"/>
      <c r="HSH2" s="139"/>
      <c r="HSI2" s="139"/>
      <c r="HSJ2" s="139"/>
      <c r="HSK2" s="139"/>
      <c r="HSL2" s="139"/>
      <c r="HSM2" s="139"/>
      <c r="HSN2" s="139"/>
      <c r="HSO2" s="139"/>
      <c r="HSP2" s="139"/>
      <c r="HSQ2" s="139"/>
      <c r="HSR2" s="139"/>
      <c r="HSS2" s="139"/>
      <c r="HST2" s="139"/>
      <c r="HSU2" s="139"/>
      <c r="HSV2" s="139"/>
      <c r="HSW2" s="139"/>
      <c r="HSX2" s="139"/>
      <c r="HSY2" s="139"/>
      <c r="HSZ2" s="139"/>
      <c r="HTA2" s="139"/>
      <c r="HTB2" s="139"/>
      <c r="HTC2" s="139"/>
      <c r="HTD2" s="139"/>
      <c r="HTE2" s="139"/>
      <c r="HTF2" s="139"/>
      <c r="HTG2" s="139"/>
      <c r="HTH2" s="139"/>
      <c r="HTI2" s="139"/>
      <c r="HTJ2" s="139"/>
      <c r="HTK2" s="139"/>
      <c r="HTL2" s="139"/>
      <c r="HTM2" s="139"/>
      <c r="HTN2" s="139"/>
      <c r="HTO2" s="139"/>
      <c r="HTP2" s="139"/>
      <c r="HTQ2" s="139"/>
      <c r="HTR2" s="139"/>
      <c r="HTS2" s="139"/>
      <c r="HTT2" s="139"/>
      <c r="HTU2" s="139"/>
      <c r="HTV2" s="139"/>
      <c r="HTW2" s="139"/>
      <c r="HTX2" s="139"/>
      <c r="HTY2" s="139"/>
      <c r="HTZ2" s="139"/>
      <c r="HUA2" s="139"/>
      <c r="HUB2" s="139"/>
      <c r="HUC2" s="139"/>
      <c r="HUD2" s="139"/>
      <c r="HUE2" s="139"/>
      <c r="HUF2" s="139"/>
      <c r="HUG2" s="139"/>
      <c r="HUH2" s="139"/>
      <c r="HUI2" s="139"/>
      <c r="HUJ2" s="139"/>
      <c r="HUK2" s="139"/>
      <c r="HUL2" s="139"/>
      <c r="HUM2" s="139"/>
      <c r="HUN2" s="139"/>
      <c r="HUO2" s="139"/>
      <c r="HUP2" s="139"/>
      <c r="HUQ2" s="139"/>
      <c r="HUR2" s="139"/>
      <c r="HUS2" s="139"/>
      <c r="HUT2" s="139"/>
      <c r="HUU2" s="139"/>
      <c r="HUV2" s="139"/>
      <c r="HUW2" s="139"/>
      <c r="HUX2" s="139"/>
      <c r="HUY2" s="139"/>
      <c r="HUZ2" s="139"/>
      <c r="HVA2" s="139"/>
      <c r="HVB2" s="139"/>
      <c r="HVC2" s="139"/>
      <c r="HVD2" s="139"/>
      <c r="HVE2" s="139"/>
      <c r="HVF2" s="139"/>
      <c r="HVG2" s="139"/>
      <c r="HVH2" s="139"/>
      <c r="HVI2" s="139"/>
      <c r="HVJ2" s="139"/>
      <c r="HVK2" s="139"/>
      <c r="HVL2" s="139"/>
      <c r="HVM2" s="139"/>
      <c r="HVN2" s="139"/>
      <c r="HVO2" s="139"/>
      <c r="HVP2" s="139"/>
      <c r="HVQ2" s="139"/>
      <c r="HVR2" s="139"/>
      <c r="HVS2" s="139"/>
      <c r="HVT2" s="139"/>
      <c r="HVU2" s="139"/>
      <c r="HVV2" s="139"/>
      <c r="HVW2" s="139"/>
      <c r="HVX2" s="139"/>
      <c r="HVY2" s="139"/>
      <c r="HVZ2" s="139"/>
      <c r="HWA2" s="139"/>
      <c r="HWB2" s="139"/>
      <c r="HWC2" s="139"/>
      <c r="HWD2" s="139"/>
      <c r="HWE2" s="139"/>
      <c r="HWF2" s="139"/>
      <c r="HWG2" s="139"/>
      <c r="HWH2" s="139"/>
      <c r="HWI2" s="139"/>
      <c r="HWJ2" s="139"/>
      <c r="HWK2" s="139"/>
      <c r="HWL2" s="139"/>
      <c r="HWM2" s="139"/>
      <c r="HWN2" s="139"/>
      <c r="HWO2" s="139"/>
      <c r="HWP2" s="139"/>
      <c r="HWQ2" s="139"/>
      <c r="HWR2" s="139"/>
      <c r="HWS2" s="139"/>
      <c r="HWT2" s="139"/>
      <c r="HWU2" s="139"/>
      <c r="HWV2" s="139"/>
      <c r="HWW2" s="139"/>
      <c r="HWX2" s="139"/>
      <c r="HWY2" s="139"/>
      <c r="HWZ2" s="139"/>
      <c r="HXA2" s="139"/>
      <c r="HXB2" s="139"/>
      <c r="HXC2" s="139"/>
      <c r="HXD2" s="139"/>
      <c r="HXE2" s="139"/>
      <c r="HXF2" s="139"/>
      <c r="HXG2" s="139"/>
      <c r="HXH2" s="139"/>
      <c r="HXI2" s="139"/>
      <c r="HXJ2" s="139"/>
      <c r="HXK2" s="139"/>
      <c r="HXL2" s="139"/>
      <c r="HXM2" s="139"/>
      <c r="HXN2" s="139"/>
      <c r="HXO2" s="139"/>
      <c r="HXP2" s="139"/>
      <c r="HXQ2" s="139"/>
      <c r="HXR2" s="139"/>
      <c r="HXS2" s="139"/>
      <c r="HXT2" s="139"/>
      <c r="HXU2" s="139"/>
      <c r="HXV2" s="139"/>
      <c r="HXW2" s="139"/>
      <c r="HXX2" s="139"/>
      <c r="HXY2" s="139"/>
      <c r="HXZ2" s="139"/>
      <c r="HYA2" s="139"/>
      <c r="HYB2" s="139"/>
      <c r="HYC2" s="139"/>
      <c r="HYD2" s="139"/>
      <c r="HYE2" s="139"/>
      <c r="HYF2" s="139"/>
      <c r="HYG2" s="139"/>
      <c r="HYH2" s="139"/>
      <c r="HYI2" s="139"/>
      <c r="HYJ2" s="139"/>
      <c r="HYK2" s="139"/>
      <c r="HYL2" s="139"/>
      <c r="HYM2" s="139"/>
      <c r="HYN2" s="139"/>
      <c r="HYO2" s="139"/>
      <c r="HYP2" s="139"/>
      <c r="HYQ2" s="139"/>
      <c r="HYR2" s="139"/>
      <c r="HYS2" s="139"/>
      <c r="HYT2" s="139"/>
      <c r="HYU2" s="139"/>
      <c r="HYV2" s="139"/>
      <c r="HYW2" s="139"/>
      <c r="HYX2" s="139"/>
      <c r="HYY2" s="139"/>
      <c r="HYZ2" s="139"/>
      <c r="HZA2" s="139"/>
      <c r="HZB2" s="139"/>
      <c r="HZC2" s="139"/>
      <c r="HZD2" s="139"/>
      <c r="HZE2" s="139"/>
      <c r="HZF2" s="139"/>
      <c r="HZG2" s="139"/>
      <c r="HZH2" s="139"/>
      <c r="HZI2" s="139"/>
      <c r="HZJ2" s="139"/>
      <c r="HZK2" s="139"/>
      <c r="HZL2" s="139"/>
      <c r="HZM2" s="139"/>
      <c r="HZN2" s="139"/>
      <c r="HZO2" s="139"/>
      <c r="HZP2" s="139"/>
      <c r="HZQ2" s="139"/>
      <c r="HZR2" s="139"/>
      <c r="HZS2" s="139"/>
      <c r="HZT2" s="139"/>
      <c r="HZU2" s="139"/>
      <c r="HZV2" s="139"/>
      <c r="HZW2" s="139"/>
      <c r="HZX2" s="139"/>
      <c r="HZY2" s="139"/>
      <c r="HZZ2" s="139"/>
      <c r="IAA2" s="139"/>
      <c r="IAB2" s="139"/>
      <c r="IAC2" s="139"/>
      <c r="IAD2" s="139"/>
      <c r="IAE2" s="139"/>
      <c r="IAF2" s="139"/>
      <c r="IAG2" s="139"/>
      <c r="IAH2" s="139"/>
      <c r="IAI2" s="139"/>
      <c r="IAJ2" s="139"/>
      <c r="IAK2" s="139"/>
      <c r="IAL2" s="139"/>
      <c r="IAM2" s="139"/>
      <c r="IAN2" s="139"/>
      <c r="IAO2" s="139"/>
      <c r="IAP2" s="139"/>
      <c r="IAQ2" s="139"/>
      <c r="IAR2" s="139"/>
      <c r="IAS2" s="139"/>
      <c r="IAT2" s="139"/>
      <c r="IAU2" s="139"/>
      <c r="IAV2" s="139"/>
      <c r="IAW2" s="139"/>
      <c r="IAX2" s="139"/>
      <c r="IAY2" s="139"/>
      <c r="IAZ2" s="139"/>
      <c r="IBA2" s="139"/>
      <c r="IBB2" s="139"/>
      <c r="IBC2" s="139"/>
      <c r="IBD2" s="139"/>
      <c r="IBE2" s="139"/>
      <c r="IBF2" s="139"/>
      <c r="IBG2" s="139"/>
      <c r="IBH2" s="139"/>
      <c r="IBI2" s="139"/>
      <c r="IBJ2" s="139"/>
      <c r="IBK2" s="139"/>
      <c r="IBL2" s="139"/>
      <c r="IBM2" s="139"/>
      <c r="IBN2" s="139"/>
      <c r="IBO2" s="139"/>
      <c r="IBP2" s="139"/>
      <c r="IBQ2" s="139"/>
      <c r="IBR2" s="139"/>
      <c r="IBS2" s="139"/>
      <c r="IBT2" s="139"/>
      <c r="IBU2" s="139"/>
      <c r="IBV2" s="139"/>
      <c r="IBW2" s="139"/>
      <c r="IBX2" s="139"/>
      <c r="IBY2" s="139"/>
      <c r="IBZ2" s="139"/>
      <c r="ICA2" s="139"/>
      <c r="ICB2" s="139"/>
      <c r="ICC2" s="139"/>
      <c r="ICD2" s="139"/>
      <c r="ICE2" s="139"/>
      <c r="ICF2" s="139"/>
      <c r="ICG2" s="139"/>
      <c r="ICH2" s="139"/>
      <c r="ICI2" s="139"/>
      <c r="ICJ2" s="139"/>
      <c r="ICK2" s="139"/>
      <c r="ICL2" s="139"/>
      <c r="ICM2" s="139"/>
      <c r="ICN2" s="139"/>
      <c r="ICO2" s="139"/>
      <c r="ICP2" s="139"/>
      <c r="ICQ2" s="139"/>
      <c r="ICR2" s="139"/>
      <c r="ICS2" s="139"/>
      <c r="ICT2" s="139"/>
      <c r="ICU2" s="139"/>
      <c r="ICV2" s="139"/>
      <c r="ICW2" s="139"/>
      <c r="ICX2" s="139"/>
      <c r="ICY2" s="139"/>
      <c r="ICZ2" s="139"/>
      <c r="IDA2" s="139"/>
      <c r="IDB2" s="139"/>
      <c r="IDC2" s="139"/>
      <c r="IDD2" s="139"/>
      <c r="IDE2" s="139"/>
      <c r="IDF2" s="139"/>
      <c r="IDG2" s="139"/>
      <c r="IDH2" s="139"/>
      <c r="IDI2" s="139"/>
      <c r="IDJ2" s="139"/>
      <c r="IDK2" s="139"/>
      <c r="IDL2" s="139"/>
      <c r="IDM2" s="139"/>
      <c r="IDN2" s="139"/>
      <c r="IDO2" s="139"/>
      <c r="IDP2" s="139"/>
      <c r="IDQ2" s="139"/>
      <c r="IDR2" s="139"/>
      <c r="IDS2" s="139"/>
      <c r="IDT2" s="139"/>
      <c r="IDU2" s="139"/>
      <c r="IDV2" s="139"/>
      <c r="IDW2" s="139"/>
      <c r="IDX2" s="139"/>
      <c r="IDY2" s="139"/>
      <c r="IDZ2" s="139"/>
      <c r="IEA2" s="139"/>
      <c r="IEB2" s="139"/>
      <c r="IEC2" s="139"/>
      <c r="IED2" s="139"/>
      <c r="IEE2" s="139"/>
      <c r="IEF2" s="139"/>
      <c r="IEG2" s="139"/>
      <c r="IEH2" s="139"/>
      <c r="IEI2" s="139"/>
      <c r="IEJ2" s="139"/>
      <c r="IEK2" s="139"/>
      <c r="IEL2" s="139"/>
      <c r="IEM2" s="139"/>
      <c r="IEN2" s="139"/>
      <c r="IEO2" s="139"/>
      <c r="IEP2" s="139"/>
      <c r="IEQ2" s="139"/>
      <c r="IER2" s="139"/>
      <c r="IES2" s="139"/>
      <c r="IET2" s="139"/>
      <c r="IEU2" s="139"/>
      <c r="IEV2" s="139"/>
      <c r="IEW2" s="139"/>
      <c r="IEX2" s="139"/>
      <c r="IEY2" s="139"/>
      <c r="IEZ2" s="139"/>
      <c r="IFA2" s="139"/>
      <c r="IFB2" s="139"/>
      <c r="IFC2" s="139"/>
      <c r="IFD2" s="139"/>
      <c r="IFE2" s="139"/>
      <c r="IFF2" s="139"/>
      <c r="IFG2" s="139"/>
      <c r="IFH2" s="139"/>
      <c r="IFI2" s="139"/>
      <c r="IFJ2" s="139"/>
      <c r="IFK2" s="139"/>
      <c r="IFL2" s="139"/>
      <c r="IFM2" s="139"/>
      <c r="IFN2" s="139"/>
      <c r="IFO2" s="139"/>
      <c r="IFP2" s="139"/>
      <c r="IFQ2" s="139"/>
      <c r="IFR2" s="139"/>
      <c r="IFS2" s="139"/>
      <c r="IFT2" s="139"/>
      <c r="IFU2" s="139"/>
      <c r="IFV2" s="139"/>
      <c r="IFW2" s="139"/>
      <c r="IFX2" s="139"/>
      <c r="IFY2" s="139"/>
      <c r="IFZ2" s="139"/>
      <c r="IGA2" s="139"/>
      <c r="IGB2" s="139"/>
      <c r="IGC2" s="139"/>
      <c r="IGD2" s="139"/>
      <c r="IGE2" s="139"/>
      <c r="IGF2" s="139"/>
      <c r="IGG2" s="139"/>
      <c r="IGH2" s="139"/>
      <c r="IGI2" s="139"/>
      <c r="IGJ2" s="139"/>
      <c r="IGK2" s="139"/>
      <c r="IGL2" s="139"/>
      <c r="IGM2" s="139"/>
      <c r="IGN2" s="139"/>
      <c r="IGO2" s="139"/>
      <c r="IGP2" s="139"/>
      <c r="IGQ2" s="139"/>
      <c r="IGR2" s="139"/>
      <c r="IGS2" s="139"/>
      <c r="IGT2" s="139"/>
      <c r="IGU2" s="139"/>
      <c r="IGV2" s="139"/>
      <c r="IGW2" s="139"/>
      <c r="IGX2" s="139"/>
      <c r="IGY2" s="139"/>
      <c r="IGZ2" s="139"/>
      <c r="IHA2" s="139"/>
      <c r="IHB2" s="139"/>
      <c r="IHC2" s="139"/>
      <c r="IHD2" s="139"/>
      <c r="IHE2" s="139"/>
      <c r="IHF2" s="139"/>
      <c r="IHG2" s="139"/>
      <c r="IHH2" s="139"/>
      <c r="IHI2" s="139"/>
      <c r="IHJ2" s="139"/>
      <c r="IHK2" s="139"/>
      <c r="IHL2" s="139"/>
      <c r="IHM2" s="139"/>
      <c r="IHN2" s="139"/>
      <c r="IHO2" s="139"/>
      <c r="IHP2" s="139"/>
      <c r="IHQ2" s="139"/>
      <c r="IHR2" s="139"/>
      <c r="IHS2" s="139"/>
      <c r="IHT2" s="139"/>
      <c r="IHU2" s="139"/>
      <c r="IHV2" s="139"/>
      <c r="IHW2" s="139"/>
      <c r="IHX2" s="139"/>
      <c r="IHY2" s="139"/>
      <c r="IHZ2" s="139"/>
      <c r="IIA2" s="139"/>
      <c r="IIB2" s="139"/>
      <c r="IIC2" s="139"/>
      <c r="IID2" s="139"/>
      <c r="IIE2" s="139"/>
      <c r="IIF2" s="139"/>
      <c r="IIG2" s="139"/>
      <c r="IIH2" s="139"/>
      <c r="III2" s="139"/>
      <c r="IIJ2" s="139"/>
      <c r="IIK2" s="139"/>
      <c r="IIL2" s="139"/>
      <c r="IIM2" s="139"/>
      <c r="IIN2" s="139"/>
      <c r="IIO2" s="139"/>
      <c r="IIP2" s="139"/>
      <c r="IIQ2" s="139"/>
      <c r="IIR2" s="139"/>
      <c r="IIS2" s="139"/>
      <c r="IIT2" s="139"/>
      <c r="IIU2" s="139"/>
      <c r="IIV2" s="139"/>
      <c r="IIW2" s="139"/>
      <c r="IIX2" s="139"/>
      <c r="IIY2" s="139"/>
      <c r="IIZ2" s="139"/>
      <c r="IJA2" s="139"/>
      <c r="IJB2" s="139"/>
      <c r="IJC2" s="139"/>
      <c r="IJD2" s="139"/>
      <c r="IJE2" s="139"/>
      <c r="IJF2" s="139"/>
      <c r="IJG2" s="139"/>
      <c r="IJH2" s="139"/>
      <c r="IJI2" s="139"/>
      <c r="IJJ2" s="139"/>
      <c r="IJK2" s="139"/>
      <c r="IJL2" s="139"/>
      <c r="IJM2" s="139"/>
      <c r="IJN2" s="139"/>
      <c r="IJO2" s="139"/>
      <c r="IJP2" s="139"/>
      <c r="IJQ2" s="139"/>
      <c r="IJR2" s="139"/>
      <c r="IJS2" s="139"/>
      <c r="IJT2" s="139"/>
      <c r="IJU2" s="139"/>
      <c r="IJV2" s="139"/>
      <c r="IJW2" s="139"/>
      <c r="IJX2" s="139"/>
      <c r="IJY2" s="139"/>
      <c r="IJZ2" s="139"/>
      <c r="IKA2" s="139"/>
      <c r="IKB2" s="139"/>
      <c r="IKC2" s="139"/>
      <c r="IKD2" s="139"/>
      <c r="IKE2" s="139"/>
      <c r="IKF2" s="139"/>
      <c r="IKG2" s="139"/>
      <c r="IKH2" s="139"/>
      <c r="IKI2" s="139"/>
      <c r="IKJ2" s="139"/>
      <c r="IKK2" s="139"/>
      <c r="IKL2" s="139"/>
      <c r="IKM2" s="139"/>
      <c r="IKN2" s="139"/>
      <c r="IKO2" s="139"/>
      <c r="IKP2" s="139"/>
      <c r="IKQ2" s="139"/>
      <c r="IKR2" s="139"/>
      <c r="IKS2" s="139"/>
      <c r="IKT2" s="139"/>
      <c r="IKU2" s="139"/>
      <c r="IKV2" s="139"/>
      <c r="IKW2" s="139"/>
      <c r="IKX2" s="139"/>
      <c r="IKY2" s="139"/>
      <c r="IKZ2" s="139"/>
      <c r="ILA2" s="139"/>
      <c r="ILB2" s="139"/>
      <c r="ILC2" s="139"/>
      <c r="ILD2" s="139"/>
      <c r="ILE2" s="139"/>
      <c r="ILF2" s="139"/>
      <c r="ILG2" s="139"/>
      <c r="ILH2" s="139"/>
      <c r="ILI2" s="139"/>
      <c r="ILJ2" s="139"/>
      <c r="ILK2" s="139"/>
      <c r="ILL2" s="139"/>
      <c r="ILM2" s="139"/>
      <c r="ILN2" s="139"/>
      <c r="ILO2" s="139"/>
      <c r="ILP2" s="139"/>
      <c r="ILQ2" s="139"/>
      <c r="ILR2" s="139"/>
      <c r="ILS2" s="139"/>
      <c r="ILT2" s="139"/>
      <c r="ILU2" s="139"/>
      <c r="ILV2" s="139"/>
      <c r="ILW2" s="139"/>
      <c r="ILX2" s="139"/>
      <c r="ILY2" s="139"/>
      <c r="ILZ2" s="139"/>
      <c r="IMA2" s="139"/>
      <c r="IMB2" s="139"/>
      <c r="IMC2" s="139"/>
      <c r="IMD2" s="139"/>
      <c r="IME2" s="139"/>
      <c r="IMF2" s="139"/>
      <c r="IMG2" s="139"/>
      <c r="IMH2" s="139"/>
      <c r="IMI2" s="139"/>
      <c r="IMJ2" s="139"/>
      <c r="IMK2" s="139"/>
      <c r="IML2" s="139"/>
      <c r="IMM2" s="139"/>
      <c r="IMN2" s="139"/>
      <c r="IMO2" s="139"/>
      <c r="IMP2" s="139"/>
      <c r="IMQ2" s="139"/>
      <c r="IMR2" s="139"/>
      <c r="IMS2" s="139"/>
      <c r="IMT2" s="139"/>
      <c r="IMU2" s="139"/>
      <c r="IMV2" s="139"/>
      <c r="IMW2" s="139"/>
      <c r="IMX2" s="139"/>
      <c r="IMY2" s="139"/>
      <c r="IMZ2" s="139"/>
      <c r="INA2" s="139"/>
      <c r="INB2" s="139"/>
      <c r="INC2" s="139"/>
      <c r="IND2" s="139"/>
      <c r="INE2" s="139"/>
      <c r="INF2" s="139"/>
      <c r="ING2" s="139"/>
      <c r="INH2" s="139"/>
      <c r="INI2" s="139"/>
      <c r="INJ2" s="139"/>
      <c r="INK2" s="139"/>
      <c r="INL2" s="139"/>
      <c r="INM2" s="139"/>
      <c r="INN2" s="139"/>
      <c r="INO2" s="139"/>
      <c r="INP2" s="139"/>
      <c r="INQ2" s="139"/>
      <c r="INR2" s="139"/>
      <c r="INS2" s="139"/>
      <c r="INT2" s="139"/>
      <c r="INU2" s="139"/>
      <c r="INV2" s="139"/>
      <c r="INW2" s="139"/>
      <c r="INX2" s="139"/>
      <c r="INY2" s="139"/>
      <c r="INZ2" s="139"/>
      <c r="IOA2" s="139"/>
      <c r="IOB2" s="139"/>
      <c r="IOC2" s="139"/>
      <c r="IOD2" s="139"/>
      <c r="IOE2" s="139"/>
      <c r="IOF2" s="139"/>
      <c r="IOG2" s="139"/>
      <c r="IOH2" s="139"/>
      <c r="IOI2" s="139"/>
      <c r="IOJ2" s="139"/>
      <c r="IOK2" s="139"/>
      <c r="IOL2" s="139"/>
      <c r="IOM2" s="139"/>
      <c r="ION2" s="139"/>
      <c r="IOO2" s="139"/>
      <c r="IOP2" s="139"/>
      <c r="IOQ2" s="139"/>
      <c r="IOR2" s="139"/>
      <c r="IOS2" s="139"/>
      <c r="IOT2" s="139"/>
      <c r="IOU2" s="139"/>
      <c r="IOV2" s="139"/>
      <c r="IOW2" s="139"/>
      <c r="IOX2" s="139"/>
      <c r="IOY2" s="139"/>
      <c r="IOZ2" s="139"/>
      <c r="IPA2" s="139"/>
      <c r="IPB2" s="139"/>
      <c r="IPC2" s="139"/>
      <c r="IPD2" s="139"/>
      <c r="IPE2" s="139"/>
      <c r="IPF2" s="139"/>
      <c r="IPG2" s="139"/>
      <c r="IPH2" s="139"/>
      <c r="IPI2" s="139"/>
      <c r="IPJ2" s="139"/>
      <c r="IPK2" s="139"/>
      <c r="IPL2" s="139"/>
      <c r="IPM2" s="139"/>
      <c r="IPN2" s="139"/>
      <c r="IPO2" s="139"/>
      <c r="IPP2" s="139"/>
      <c r="IPQ2" s="139"/>
      <c r="IPR2" s="139"/>
      <c r="IPS2" s="139"/>
      <c r="IPT2" s="139"/>
      <c r="IPU2" s="139"/>
      <c r="IPV2" s="139"/>
      <c r="IPW2" s="139"/>
      <c r="IPX2" s="139"/>
      <c r="IPY2" s="139"/>
      <c r="IPZ2" s="139"/>
      <c r="IQA2" s="139"/>
      <c r="IQB2" s="139"/>
      <c r="IQC2" s="139"/>
      <c r="IQD2" s="139"/>
      <c r="IQE2" s="139"/>
      <c r="IQF2" s="139"/>
      <c r="IQG2" s="139"/>
      <c r="IQH2" s="139"/>
      <c r="IQI2" s="139"/>
      <c r="IQJ2" s="139"/>
      <c r="IQK2" s="139"/>
      <c r="IQL2" s="139"/>
      <c r="IQM2" s="139"/>
      <c r="IQN2" s="139"/>
      <c r="IQO2" s="139"/>
      <c r="IQP2" s="139"/>
      <c r="IQQ2" s="139"/>
      <c r="IQR2" s="139"/>
      <c r="IQS2" s="139"/>
      <c r="IQT2" s="139"/>
      <c r="IQU2" s="139"/>
      <c r="IQV2" s="139"/>
      <c r="IQW2" s="139"/>
      <c r="IQX2" s="139"/>
      <c r="IQY2" s="139"/>
      <c r="IQZ2" s="139"/>
      <c r="IRA2" s="139"/>
      <c r="IRB2" s="139"/>
      <c r="IRC2" s="139"/>
      <c r="IRD2" s="139"/>
      <c r="IRE2" s="139"/>
      <c r="IRF2" s="139"/>
      <c r="IRG2" s="139"/>
      <c r="IRH2" s="139"/>
      <c r="IRI2" s="139"/>
      <c r="IRJ2" s="139"/>
      <c r="IRK2" s="139"/>
      <c r="IRL2" s="139"/>
      <c r="IRM2" s="139"/>
      <c r="IRN2" s="139"/>
      <c r="IRO2" s="139"/>
      <c r="IRP2" s="139"/>
      <c r="IRQ2" s="139"/>
      <c r="IRR2" s="139"/>
      <c r="IRS2" s="139"/>
      <c r="IRT2" s="139"/>
      <c r="IRU2" s="139"/>
      <c r="IRV2" s="139"/>
      <c r="IRW2" s="139"/>
      <c r="IRX2" s="139"/>
      <c r="IRY2" s="139"/>
      <c r="IRZ2" s="139"/>
      <c r="ISA2" s="139"/>
      <c r="ISB2" s="139"/>
      <c r="ISC2" s="139"/>
      <c r="ISD2" s="139"/>
      <c r="ISE2" s="139"/>
      <c r="ISF2" s="139"/>
      <c r="ISG2" s="139"/>
      <c r="ISH2" s="139"/>
      <c r="ISI2" s="139"/>
      <c r="ISJ2" s="139"/>
      <c r="ISK2" s="139"/>
      <c r="ISL2" s="139"/>
      <c r="ISM2" s="139"/>
      <c r="ISN2" s="139"/>
      <c r="ISO2" s="139"/>
      <c r="ISP2" s="139"/>
      <c r="ISQ2" s="139"/>
      <c r="ISR2" s="139"/>
      <c r="ISS2" s="139"/>
      <c r="IST2" s="139"/>
      <c r="ISU2" s="139"/>
      <c r="ISV2" s="139"/>
      <c r="ISW2" s="139"/>
      <c r="ISX2" s="139"/>
      <c r="ISY2" s="139"/>
      <c r="ISZ2" s="139"/>
      <c r="ITA2" s="139"/>
      <c r="ITB2" s="139"/>
      <c r="ITC2" s="139"/>
      <c r="ITD2" s="139"/>
      <c r="ITE2" s="139"/>
      <c r="ITF2" s="139"/>
      <c r="ITG2" s="139"/>
      <c r="ITH2" s="139"/>
      <c r="ITI2" s="139"/>
      <c r="ITJ2" s="139"/>
      <c r="ITK2" s="139"/>
      <c r="ITL2" s="139"/>
      <c r="ITM2" s="139"/>
      <c r="ITN2" s="139"/>
      <c r="ITO2" s="139"/>
      <c r="ITP2" s="139"/>
      <c r="ITQ2" s="139"/>
      <c r="ITR2" s="139"/>
      <c r="ITS2" s="139"/>
      <c r="ITT2" s="139"/>
      <c r="ITU2" s="139"/>
      <c r="ITV2" s="139"/>
      <c r="ITW2" s="139"/>
      <c r="ITX2" s="139"/>
      <c r="ITY2" s="139"/>
      <c r="ITZ2" s="139"/>
      <c r="IUA2" s="139"/>
      <c r="IUB2" s="139"/>
      <c r="IUC2" s="139"/>
      <c r="IUD2" s="139"/>
      <c r="IUE2" s="139"/>
      <c r="IUF2" s="139"/>
      <c r="IUG2" s="139"/>
      <c r="IUH2" s="139"/>
      <c r="IUI2" s="139"/>
      <c r="IUJ2" s="139"/>
      <c r="IUK2" s="139"/>
      <c r="IUL2" s="139"/>
      <c r="IUM2" s="139"/>
      <c r="IUN2" s="139"/>
      <c r="IUO2" s="139"/>
      <c r="IUP2" s="139"/>
      <c r="IUQ2" s="139"/>
      <c r="IUR2" s="139"/>
      <c r="IUS2" s="139"/>
      <c r="IUT2" s="139"/>
      <c r="IUU2" s="139"/>
      <c r="IUV2" s="139"/>
      <c r="IUW2" s="139"/>
      <c r="IUX2" s="139"/>
      <c r="IUY2" s="139"/>
      <c r="IUZ2" s="139"/>
      <c r="IVA2" s="139"/>
      <c r="IVB2" s="139"/>
      <c r="IVC2" s="139"/>
      <c r="IVD2" s="139"/>
      <c r="IVE2" s="139"/>
      <c r="IVF2" s="139"/>
      <c r="IVG2" s="139"/>
      <c r="IVH2" s="139"/>
      <c r="IVI2" s="139"/>
      <c r="IVJ2" s="139"/>
      <c r="IVK2" s="139"/>
      <c r="IVL2" s="139"/>
      <c r="IVM2" s="139"/>
      <c r="IVN2" s="139"/>
      <c r="IVO2" s="139"/>
      <c r="IVP2" s="139"/>
      <c r="IVQ2" s="139"/>
      <c r="IVR2" s="139"/>
      <c r="IVS2" s="139"/>
      <c r="IVT2" s="139"/>
      <c r="IVU2" s="139"/>
      <c r="IVV2" s="139"/>
      <c r="IVW2" s="139"/>
      <c r="IVX2" s="139"/>
      <c r="IVY2" s="139"/>
      <c r="IVZ2" s="139"/>
      <c r="IWA2" s="139"/>
      <c r="IWB2" s="139"/>
      <c r="IWC2" s="139"/>
      <c r="IWD2" s="139"/>
      <c r="IWE2" s="139"/>
      <c r="IWF2" s="139"/>
      <c r="IWG2" s="139"/>
      <c r="IWH2" s="139"/>
      <c r="IWI2" s="139"/>
      <c r="IWJ2" s="139"/>
      <c r="IWK2" s="139"/>
      <c r="IWL2" s="139"/>
      <c r="IWM2" s="139"/>
      <c r="IWN2" s="139"/>
      <c r="IWO2" s="139"/>
      <c r="IWP2" s="139"/>
      <c r="IWQ2" s="139"/>
      <c r="IWR2" s="139"/>
      <c r="IWS2" s="139"/>
      <c r="IWT2" s="139"/>
      <c r="IWU2" s="139"/>
      <c r="IWV2" s="139"/>
      <c r="IWW2" s="139"/>
      <c r="IWX2" s="139"/>
      <c r="IWY2" s="139"/>
      <c r="IWZ2" s="139"/>
      <c r="IXA2" s="139"/>
      <c r="IXB2" s="139"/>
      <c r="IXC2" s="139"/>
      <c r="IXD2" s="139"/>
      <c r="IXE2" s="139"/>
      <c r="IXF2" s="139"/>
      <c r="IXG2" s="139"/>
      <c r="IXH2" s="139"/>
      <c r="IXI2" s="139"/>
      <c r="IXJ2" s="139"/>
      <c r="IXK2" s="139"/>
      <c r="IXL2" s="139"/>
      <c r="IXM2" s="139"/>
      <c r="IXN2" s="139"/>
      <c r="IXO2" s="139"/>
      <c r="IXP2" s="139"/>
      <c r="IXQ2" s="139"/>
      <c r="IXR2" s="139"/>
      <c r="IXS2" s="139"/>
      <c r="IXT2" s="139"/>
      <c r="IXU2" s="139"/>
      <c r="IXV2" s="139"/>
      <c r="IXW2" s="139"/>
      <c r="IXX2" s="139"/>
      <c r="IXY2" s="139"/>
      <c r="IXZ2" s="139"/>
      <c r="IYA2" s="139"/>
      <c r="IYB2" s="139"/>
      <c r="IYC2" s="139"/>
      <c r="IYD2" s="139"/>
      <c r="IYE2" s="139"/>
      <c r="IYF2" s="139"/>
      <c r="IYG2" s="139"/>
      <c r="IYH2" s="139"/>
      <c r="IYI2" s="139"/>
      <c r="IYJ2" s="139"/>
      <c r="IYK2" s="139"/>
      <c r="IYL2" s="139"/>
      <c r="IYM2" s="139"/>
      <c r="IYN2" s="139"/>
      <c r="IYO2" s="139"/>
      <c r="IYP2" s="139"/>
      <c r="IYQ2" s="139"/>
      <c r="IYR2" s="139"/>
      <c r="IYS2" s="139"/>
      <c r="IYT2" s="139"/>
      <c r="IYU2" s="139"/>
      <c r="IYV2" s="139"/>
      <c r="IYW2" s="139"/>
      <c r="IYX2" s="139"/>
      <c r="IYY2" s="139"/>
      <c r="IYZ2" s="139"/>
      <c r="IZA2" s="139"/>
      <c r="IZB2" s="139"/>
      <c r="IZC2" s="139"/>
      <c r="IZD2" s="139"/>
      <c r="IZE2" s="139"/>
      <c r="IZF2" s="139"/>
      <c r="IZG2" s="139"/>
      <c r="IZH2" s="139"/>
      <c r="IZI2" s="139"/>
      <c r="IZJ2" s="139"/>
      <c r="IZK2" s="139"/>
      <c r="IZL2" s="139"/>
      <c r="IZM2" s="139"/>
      <c r="IZN2" s="139"/>
      <c r="IZO2" s="139"/>
      <c r="IZP2" s="139"/>
      <c r="IZQ2" s="139"/>
      <c r="IZR2" s="139"/>
      <c r="IZS2" s="139"/>
      <c r="IZT2" s="139"/>
      <c r="IZU2" s="139"/>
      <c r="IZV2" s="139"/>
      <c r="IZW2" s="139"/>
      <c r="IZX2" s="139"/>
      <c r="IZY2" s="139"/>
      <c r="IZZ2" s="139"/>
      <c r="JAA2" s="139"/>
      <c r="JAB2" s="139"/>
      <c r="JAC2" s="139"/>
      <c r="JAD2" s="139"/>
      <c r="JAE2" s="139"/>
      <c r="JAF2" s="139"/>
      <c r="JAG2" s="139"/>
      <c r="JAH2" s="139"/>
      <c r="JAI2" s="139"/>
      <c r="JAJ2" s="139"/>
      <c r="JAK2" s="139"/>
      <c r="JAL2" s="139"/>
      <c r="JAM2" s="139"/>
      <c r="JAN2" s="139"/>
      <c r="JAO2" s="139"/>
      <c r="JAP2" s="139"/>
      <c r="JAQ2" s="139"/>
      <c r="JAR2" s="139"/>
      <c r="JAS2" s="139"/>
      <c r="JAT2" s="139"/>
      <c r="JAU2" s="139"/>
      <c r="JAV2" s="139"/>
      <c r="JAW2" s="139"/>
      <c r="JAX2" s="139"/>
      <c r="JAY2" s="139"/>
      <c r="JAZ2" s="139"/>
      <c r="JBA2" s="139"/>
      <c r="JBB2" s="139"/>
      <c r="JBC2" s="139"/>
      <c r="JBD2" s="139"/>
      <c r="JBE2" s="139"/>
      <c r="JBF2" s="139"/>
      <c r="JBG2" s="139"/>
      <c r="JBH2" s="139"/>
      <c r="JBI2" s="139"/>
      <c r="JBJ2" s="139"/>
      <c r="JBK2" s="139"/>
      <c r="JBL2" s="139"/>
      <c r="JBM2" s="139"/>
      <c r="JBN2" s="139"/>
      <c r="JBO2" s="139"/>
      <c r="JBP2" s="139"/>
      <c r="JBQ2" s="139"/>
      <c r="JBR2" s="139"/>
      <c r="JBS2" s="139"/>
      <c r="JBT2" s="139"/>
      <c r="JBU2" s="139"/>
      <c r="JBV2" s="139"/>
      <c r="JBW2" s="139"/>
      <c r="JBX2" s="139"/>
      <c r="JBY2" s="139"/>
      <c r="JBZ2" s="139"/>
      <c r="JCA2" s="139"/>
      <c r="JCB2" s="139"/>
      <c r="JCC2" s="139"/>
      <c r="JCD2" s="139"/>
      <c r="JCE2" s="139"/>
      <c r="JCF2" s="139"/>
      <c r="JCG2" s="139"/>
      <c r="JCH2" s="139"/>
      <c r="JCI2" s="139"/>
      <c r="JCJ2" s="139"/>
      <c r="JCK2" s="139"/>
      <c r="JCL2" s="139"/>
      <c r="JCM2" s="139"/>
      <c r="JCN2" s="139"/>
      <c r="JCO2" s="139"/>
      <c r="JCP2" s="139"/>
      <c r="JCQ2" s="139"/>
      <c r="JCR2" s="139"/>
      <c r="JCS2" s="139"/>
      <c r="JCT2" s="139"/>
      <c r="JCU2" s="139"/>
      <c r="JCV2" s="139"/>
      <c r="JCW2" s="139"/>
      <c r="JCX2" s="139"/>
      <c r="JCY2" s="139"/>
      <c r="JCZ2" s="139"/>
      <c r="JDA2" s="139"/>
      <c r="JDB2" s="139"/>
      <c r="JDC2" s="139"/>
      <c r="JDD2" s="139"/>
      <c r="JDE2" s="139"/>
      <c r="JDF2" s="139"/>
      <c r="JDG2" s="139"/>
      <c r="JDH2" s="139"/>
      <c r="JDI2" s="139"/>
      <c r="JDJ2" s="139"/>
      <c r="JDK2" s="139"/>
      <c r="JDL2" s="139"/>
      <c r="JDM2" s="139"/>
      <c r="JDN2" s="139"/>
      <c r="JDO2" s="139"/>
      <c r="JDP2" s="139"/>
      <c r="JDQ2" s="139"/>
      <c r="JDR2" s="139"/>
      <c r="JDS2" s="139"/>
      <c r="JDT2" s="139"/>
      <c r="JDU2" s="139"/>
      <c r="JDV2" s="139"/>
      <c r="JDW2" s="139"/>
      <c r="JDX2" s="139"/>
      <c r="JDY2" s="139"/>
      <c r="JDZ2" s="139"/>
      <c r="JEA2" s="139"/>
      <c r="JEB2" s="139"/>
      <c r="JEC2" s="139"/>
      <c r="JED2" s="139"/>
      <c r="JEE2" s="139"/>
      <c r="JEF2" s="139"/>
      <c r="JEG2" s="139"/>
      <c r="JEH2" s="139"/>
      <c r="JEI2" s="139"/>
      <c r="JEJ2" s="139"/>
      <c r="JEK2" s="139"/>
      <c r="JEL2" s="139"/>
      <c r="JEM2" s="139"/>
      <c r="JEN2" s="139"/>
      <c r="JEO2" s="139"/>
      <c r="JEP2" s="139"/>
      <c r="JEQ2" s="139"/>
      <c r="JER2" s="139"/>
      <c r="JES2" s="139"/>
      <c r="JET2" s="139"/>
      <c r="JEU2" s="139"/>
      <c r="JEV2" s="139"/>
      <c r="JEW2" s="139"/>
      <c r="JEX2" s="139"/>
      <c r="JEY2" s="139"/>
      <c r="JEZ2" s="139"/>
      <c r="JFA2" s="139"/>
      <c r="JFB2" s="139"/>
      <c r="JFC2" s="139"/>
      <c r="JFD2" s="139"/>
      <c r="JFE2" s="139"/>
      <c r="JFF2" s="139"/>
      <c r="JFG2" s="139"/>
      <c r="JFH2" s="139"/>
      <c r="JFI2" s="139"/>
      <c r="JFJ2" s="139"/>
      <c r="JFK2" s="139"/>
      <c r="JFL2" s="139"/>
      <c r="JFM2" s="139"/>
      <c r="JFN2" s="139"/>
      <c r="JFO2" s="139"/>
      <c r="JFP2" s="139"/>
      <c r="JFQ2" s="139"/>
      <c r="JFR2" s="139"/>
      <c r="JFS2" s="139"/>
      <c r="JFT2" s="139"/>
      <c r="JFU2" s="139"/>
      <c r="JFV2" s="139"/>
      <c r="JFW2" s="139"/>
      <c r="JFX2" s="139"/>
      <c r="JFY2" s="139"/>
      <c r="JFZ2" s="139"/>
      <c r="JGA2" s="139"/>
      <c r="JGB2" s="139"/>
      <c r="JGC2" s="139"/>
      <c r="JGD2" s="139"/>
      <c r="JGE2" s="139"/>
      <c r="JGF2" s="139"/>
      <c r="JGG2" s="139"/>
      <c r="JGH2" s="139"/>
      <c r="JGI2" s="139"/>
      <c r="JGJ2" s="139"/>
      <c r="JGK2" s="139"/>
      <c r="JGL2" s="139"/>
      <c r="JGM2" s="139"/>
      <c r="JGN2" s="139"/>
      <c r="JGO2" s="139"/>
      <c r="JGP2" s="139"/>
      <c r="JGQ2" s="139"/>
      <c r="JGR2" s="139"/>
      <c r="JGS2" s="139"/>
      <c r="JGT2" s="139"/>
      <c r="JGU2" s="139"/>
      <c r="JGV2" s="139"/>
      <c r="JGW2" s="139"/>
      <c r="JGX2" s="139"/>
      <c r="JGY2" s="139"/>
      <c r="JGZ2" s="139"/>
      <c r="JHA2" s="139"/>
      <c r="JHB2" s="139"/>
      <c r="JHC2" s="139"/>
      <c r="JHD2" s="139"/>
      <c r="JHE2" s="139"/>
      <c r="JHF2" s="139"/>
      <c r="JHG2" s="139"/>
      <c r="JHH2" s="139"/>
      <c r="JHI2" s="139"/>
      <c r="JHJ2" s="139"/>
      <c r="JHK2" s="139"/>
      <c r="JHL2" s="139"/>
      <c r="JHM2" s="139"/>
      <c r="JHN2" s="139"/>
      <c r="JHO2" s="139"/>
      <c r="JHP2" s="139"/>
      <c r="JHQ2" s="139"/>
      <c r="JHR2" s="139"/>
      <c r="JHS2" s="139"/>
      <c r="JHT2" s="139"/>
      <c r="JHU2" s="139"/>
      <c r="JHV2" s="139"/>
      <c r="JHW2" s="139"/>
      <c r="JHX2" s="139"/>
      <c r="JHY2" s="139"/>
      <c r="JHZ2" s="139"/>
      <c r="JIA2" s="139"/>
      <c r="JIB2" s="139"/>
      <c r="JIC2" s="139"/>
      <c r="JID2" s="139"/>
      <c r="JIE2" s="139"/>
      <c r="JIF2" s="139"/>
      <c r="JIG2" s="139"/>
      <c r="JIH2" s="139"/>
      <c r="JII2" s="139"/>
      <c r="JIJ2" s="139"/>
      <c r="JIK2" s="139"/>
      <c r="JIL2" s="139"/>
      <c r="JIM2" s="139"/>
      <c r="JIN2" s="139"/>
      <c r="JIO2" s="139"/>
      <c r="JIP2" s="139"/>
      <c r="JIQ2" s="139"/>
      <c r="JIR2" s="139"/>
      <c r="JIS2" s="139"/>
      <c r="JIT2" s="139"/>
      <c r="JIU2" s="139"/>
      <c r="JIV2" s="139"/>
      <c r="JIW2" s="139"/>
      <c r="JIX2" s="139"/>
      <c r="JIY2" s="139"/>
      <c r="JIZ2" s="139"/>
      <c r="JJA2" s="139"/>
      <c r="JJB2" s="139"/>
      <c r="JJC2" s="139"/>
      <c r="JJD2" s="139"/>
      <c r="JJE2" s="139"/>
      <c r="JJF2" s="139"/>
      <c r="JJG2" s="139"/>
      <c r="JJH2" s="139"/>
      <c r="JJI2" s="139"/>
      <c r="JJJ2" s="139"/>
      <c r="JJK2" s="139"/>
      <c r="JJL2" s="139"/>
      <c r="JJM2" s="139"/>
      <c r="JJN2" s="139"/>
      <c r="JJO2" s="139"/>
      <c r="JJP2" s="139"/>
      <c r="JJQ2" s="139"/>
      <c r="JJR2" s="139"/>
      <c r="JJS2" s="139"/>
      <c r="JJT2" s="139"/>
      <c r="JJU2" s="139"/>
      <c r="JJV2" s="139"/>
      <c r="JJW2" s="139"/>
      <c r="JJX2" s="139"/>
      <c r="JJY2" s="139"/>
      <c r="JJZ2" s="139"/>
      <c r="JKA2" s="139"/>
      <c r="JKB2" s="139"/>
      <c r="JKC2" s="139"/>
      <c r="JKD2" s="139"/>
      <c r="JKE2" s="139"/>
      <c r="JKF2" s="139"/>
      <c r="JKG2" s="139"/>
      <c r="JKH2" s="139"/>
      <c r="JKI2" s="139"/>
      <c r="JKJ2" s="139"/>
      <c r="JKK2" s="139"/>
      <c r="JKL2" s="139"/>
      <c r="JKM2" s="139"/>
      <c r="JKN2" s="139"/>
      <c r="JKO2" s="139"/>
      <c r="JKP2" s="139"/>
      <c r="JKQ2" s="139"/>
      <c r="JKR2" s="139"/>
      <c r="JKS2" s="139"/>
      <c r="JKT2" s="139"/>
      <c r="JKU2" s="139"/>
      <c r="JKV2" s="139"/>
      <c r="JKW2" s="139"/>
      <c r="JKX2" s="139"/>
      <c r="JKY2" s="139"/>
      <c r="JKZ2" s="139"/>
      <c r="JLA2" s="139"/>
      <c r="JLB2" s="139"/>
      <c r="JLC2" s="139"/>
      <c r="JLD2" s="139"/>
      <c r="JLE2" s="139"/>
      <c r="JLF2" s="139"/>
      <c r="JLG2" s="139"/>
      <c r="JLH2" s="139"/>
      <c r="JLI2" s="139"/>
      <c r="JLJ2" s="139"/>
      <c r="JLK2" s="139"/>
      <c r="JLL2" s="139"/>
      <c r="JLM2" s="139"/>
      <c r="JLN2" s="139"/>
      <c r="JLO2" s="139"/>
      <c r="JLP2" s="139"/>
      <c r="JLQ2" s="139"/>
      <c r="JLR2" s="139"/>
      <c r="JLS2" s="139"/>
      <c r="JLT2" s="139"/>
      <c r="JLU2" s="139"/>
      <c r="JLV2" s="139"/>
      <c r="JLW2" s="139"/>
      <c r="JLX2" s="139"/>
      <c r="JLY2" s="139"/>
      <c r="JLZ2" s="139"/>
      <c r="JMA2" s="139"/>
      <c r="JMB2" s="139"/>
      <c r="JMC2" s="139"/>
      <c r="JMD2" s="139"/>
      <c r="JME2" s="139"/>
      <c r="JMF2" s="139"/>
      <c r="JMG2" s="139"/>
      <c r="JMH2" s="139"/>
      <c r="JMI2" s="139"/>
      <c r="JMJ2" s="139"/>
      <c r="JMK2" s="139"/>
      <c r="JML2" s="139"/>
      <c r="JMM2" s="139"/>
      <c r="JMN2" s="139"/>
      <c r="JMO2" s="139"/>
      <c r="JMP2" s="139"/>
      <c r="JMQ2" s="139"/>
      <c r="JMR2" s="139"/>
      <c r="JMS2" s="139"/>
      <c r="JMT2" s="139"/>
      <c r="JMU2" s="139"/>
      <c r="JMV2" s="139"/>
      <c r="JMW2" s="139"/>
      <c r="JMX2" s="139"/>
      <c r="JMY2" s="139"/>
      <c r="JMZ2" s="139"/>
      <c r="JNA2" s="139"/>
      <c r="JNB2" s="139"/>
      <c r="JNC2" s="139"/>
      <c r="JND2" s="139"/>
      <c r="JNE2" s="139"/>
      <c r="JNF2" s="139"/>
      <c r="JNG2" s="139"/>
      <c r="JNH2" s="139"/>
      <c r="JNI2" s="139"/>
      <c r="JNJ2" s="139"/>
      <c r="JNK2" s="139"/>
      <c r="JNL2" s="139"/>
      <c r="JNM2" s="139"/>
      <c r="JNN2" s="139"/>
      <c r="JNO2" s="139"/>
      <c r="JNP2" s="139"/>
      <c r="JNQ2" s="139"/>
      <c r="JNR2" s="139"/>
      <c r="JNS2" s="139"/>
      <c r="JNT2" s="139"/>
      <c r="JNU2" s="139"/>
      <c r="JNV2" s="139"/>
      <c r="JNW2" s="139"/>
      <c r="JNX2" s="139"/>
      <c r="JNY2" s="139"/>
      <c r="JNZ2" s="139"/>
      <c r="JOA2" s="139"/>
      <c r="JOB2" s="139"/>
      <c r="JOC2" s="139"/>
      <c r="JOD2" s="139"/>
      <c r="JOE2" s="139"/>
      <c r="JOF2" s="139"/>
      <c r="JOG2" s="139"/>
      <c r="JOH2" s="139"/>
      <c r="JOI2" s="139"/>
      <c r="JOJ2" s="139"/>
      <c r="JOK2" s="139"/>
      <c r="JOL2" s="139"/>
      <c r="JOM2" s="139"/>
      <c r="JON2" s="139"/>
      <c r="JOO2" s="139"/>
      <c r="JOP2" s="139"/>
      <c r="JOQ2" s="139"/>
      <c r="JOR2" s="139"/>
      <c r="JOS2" s="139"/>
      <c r="JOT2" s="139"/>
      <c r="JOU2" s="139"/>
      <c r="JOV2" s="139"/>
      <c r="JOW2" s="139"/>
      <c r="JOX2" s="139"/>
      <c r="JOY2" s="139"/>
      <c r="JOZ2" s="139"/>
      <c r="JPA2" s="139"/>
      <c r="JPB2" s="139"/>
      <c r="JPC2" s="139"/>
      <c r="JPD2" s="139"/>
      <c r="JPE2" s="139"/>
      <c r="JPF2" s="139"/>
      <c r="JPG2" s="139"/>
      <c r="JPH2" s="139"/>
      <c r="JPI2" s="139"/>
      <c r="JPJ2" s="139"/>
      <c r="JPK2" s="139"/>
      <c r="JPL2" s="139"/>
      <c r="JPM2" s="139"/>
      <c r="JPN2" s="139"/>
      <c r="JPO2" s="139"/>
      <c r="JPP2" s="139"/>
      <c r="JPQ2" s="139"/>
      <c r="JPR2" s="139"/>
      <c r="JPS2" s="139"/>
      <c r="JPT2" s="139"/>
      <c r="JPU2" s="139"/>
      <c r="JPV2" s="139"/>
      <c r="JPW2" s="139"/>
      <c r="JPX2" s="139"/>
      <c r="JPY2" s="139"/>
      <c r="JPZ2" s="139"/>
      <c r="JQA2" s="139"/>
      <c r="JQB2" s="139"/>
      <c r="JQC2" s="139"/>
      <c r="JQD2" s="139"/>
      <c r="JQE2" s="139"/>
      <c r="JQF2" s="139"/>
      <c r="JQG2" s="139"/>
      <c r="JQH2" s="139"/>
      <c r="JQI2" s="139"/>
      <c r="JQJ2" s="139"/>
      <c r="JQK2" s="139"/>
      <c r="JQL2" s="139"/>
      <c r="JQM2" s="139"/>
      <c r="JQN2" s="139"/>
      <c r="JQO2" s="139"/>
      <c r="JQP2" s="139"/>
      <c r="JQQ2" s="139"/>
      <c r="JQR2" s="139"/>
      <c r="JQS2" s="139"/>
      <c r="JQT2" s="139"/>
      <c r="JQU2" s="139"/>
      <c r="JQV2" s="139"/>
      <c r="JQW2" s="139"/>
      <c r="JQX2" s="139"/>
      <c r="JQY2" s="139"/>
      <c r="JQZ2" s="139"/>
      <c r="JRA2" s="139"/>
      <c r="JRB2" s="139"/>
      <c r="JRC2" s="139"/>
      <c r="JRD2" s="139"/>
      <c r="JRE2" s="139"/>
      <c r="JRF2" s="139"/>
      <c r="JRG2" s="139"/>
      <c r="JRH2" s="139"/>
      <c r="JRI2" s="139"/>
      <c r="JRJ2" s="139"/>
      <c r="JRK2" s="139"/>
      <c r="JRL2" s="139"/>
      <c r="JRM2" s="139"/>
      <c r="JRN2" s="139"/>
      <c r="JRO2" s="139"/>
      <c r="JRP2" s="139"/>
      <c r="JRQ2" s="139"/>
      <c r="JRR2" s="139"/>
      <c r="JRS2" s="139"/>
      <c r="JRT2" s="139"/>
      <c r="JRU2" s="139"/>
      <c r="JRV2" s="139"/>
      <c r="JRW2" s="139"/>
      <c r="JRX2" s="139"/>
      <c r="JRY2" s="139"/>
      <c r="JRZ2" s="139"/>
      <c r="JSA2" s="139"/>
      <c r="JSB2" s="139"/>
      <c r="JSC2" s="139"/>
      <c r="JSD2" s="139"/>
      <c r="JSE2" s="139"/>
      <c r="JSF2" s="139"/>
      <c r="JSG2" s="139"/>
      <c r="JSH2" s="139"/>
      <c r="JSI2" s="139"/>
      <c r="JSJ2" s="139"/>
      <c r="JSK2" s="139"/>
      <c r="JSL2" s="139"/>
      <c r="JSM2" s="139"/>
      <c r="JSN2" s="139"/>
      <c r="JSO2" s="139"/>
      <c r="JSP2" s="139"/>
      <c r="JSQ2" s="139"/>
      <c r="JSR2" s="139"/>
      <c r="JSS2" s="139"/>
      <c r="JST2" s="139"/>
      <c r="JSU2" s="139"/>
      <c r="JSV2" s="139"/>
      <c r="JSW2" s="139"/>
      <c r="JSX2" s="139"/>
      <c r="JSY2" s="139"/>
      <c r="JSZ2" s="139"/>
      <c r="JTA2" s="139"/>
      <c r="JTB2" s="139"/>
      <c r="JTC2" s="139"/>
      <c r="JTD2" s="139"/>
      <c r="JTE2" s="139"/>
      <c r="JTF2" s="139"/>
      <c r="JTG2" s="139"/>
      <c r="JTH2" s="139"/>
      <c r="JTI2" s="139"/>
      <c r="JTJ2" s="139"/>
      <c r="JTK2" s="139"/>
      <c r="JTL2" s="139"/>
      <c r="JTM2" s="139"/>
      <c r="JTN2" s="139"/>
      <c r="JTO2" s="139"/>
      <c r="JTP2" s="139"/>
      <c r="JTQ2" s="139"/>
      <c r="JTR2" s="139"/>
      <c r="JTS2" s="139"/>
      <c r="JTT2" s="139"/>
      <c r="JTU2" s="139"/>
      <c r="JTV2" s="139"/>
      <c r="JTW2" s="139"/>
      <c r="JTX2" s="139"/>
      <c r="JTY2" s="139"/>
      <c r="JTZ2" s="139"/>
      <c r="JUA2" s="139"/>
      <c r="JUB2" s="139"/>
      <c r="JUC2" s="139"/>
      <c r="JUD2" s="139"/>
      <c r="JUE2" s="139"/>
      <c r="JUF2" s="139"/>
      <c r="JUG2" s="139"/>
      <c r="JUH2" s="139"/>
      <c r="JUI2" s="139"/>
      <c r="JUJ2" s="139"/>
      <c r="JUK2" s="139"/>
      <c r="JUL2" s="139"/>
      <c r="JUM2" s="139"/>
      <c r="JUN2" s="139"/>
      <c r="JUO2" s="139"/>
      <c r="JUP2" s="139"/>
      <c r="JUQ2" s="139"/>
      <c r="JUR2" s="139"/>
      <c r="JUS2" s="139"/>
      <c r="JUT2" s="139"/>
      <c r="JUU2" s="139"/>
      <c r="JUV2" s="139"/>
      <c r="JUW2" s="139"/>
      <c r="JUX2" s="139"/>
      <c r="JUY2" s="139"/>
      <c r="JUZ2" s="139"/>
      <c r="JVA2" s="139"/>
      <c r="JVB2" s="139"/>
      <c r="JVC2" s="139"/>
      <c r="JVD2" s="139"/>
      <c r="JVE2" s="139"/>
      <c r="JVF2" s="139"/>
      <c r="JVG2" s="139"/>
      <c r="JVH2" s="139"/>
      <c r="JVI2" s="139"/>
      <c r="JVJ2" s="139"/>
      <c r="JVK2" s="139"/>
      <c r="JVL2" s="139"/>
      <c r="JVM2" s="139"/>
      <c r="JVN2" s="139"/>
      <c r="JVO2" s="139"/>
      <c r="JVP2" s="139"/>
      <c r="JVQ2" s="139"/>
      <c r="JVR2" s="139"/>
      <c r="JVS2" s="139"/>
      <c r="JVT2" s="139"/>
      <c r="JVU2" s="139"/>
      <c r="JVV2" s="139"/>
      <c r="JVW2" s="139"/>
      <c r="JVX2" s="139"/>
      <c r="JVY2" s="139"/>
      <c r="JVZ2" s="139"/>
      <c r="JWA2" s="139"/>
      <c r="JWB2" s="139"/>
      <c r="JWC2" s="139"/>
      <c r="JWD2" s="139"/>
      <c r="JWE2" s="139"/>
      <c r="JWF2" s="139"/>
      <c r="JWG2" s="139"/>
      <c r="JWH2" s="139"/>
      <c r="JWI2" s="139"/>
      <c r="JWJ2" s="139"/>
      <c r="JWK2" s="139"/>
      <c r="JWL2" s="139"/>
      <c r="JWM2" s="139"/>
      <c r="JWN2" s="139"/>
      <c r="JWO2" s="139"/>
      <c r="JWP2" s="139"/>
      <c r="JWQ2" s="139"/>
      <c r="JWR2" s="139"/>
      <c r="JWS2" s="139"/>
      <c r="JWT2" s="139"/>
      <c r="JWU2" s="139"/>
      <c r="JWV2" s="139"/>
      <c r="JWW2" s="139"/>
      <c r="JWX2" s="139"/>
      <c r="JWY2" s="139"/>
      <c r="JWZ2" s="139"/>
      <c r="JXA2" s="139"/>
      <c r="JXB2" s="139"/>
      <c r="JXC2" s="139"/>
      <c r="JXD2" s="139"/>
      <c r="JXE2" s="139"/>
      <c r="JXF2" s="139"/>
      <c r="JXG2" s="139"/>
      <c r="JXH2" s="139"/>
      <c r="JXI2" s="139"/>
      <c r="JXJ2" s="139"/>
      <c r="JXK2" s="139"/>
      <c r="JXL2" s="139"/>
      <c r="JXM2" s="139"/>
      <c r="JXN2" s="139"/>
      <c r="JXO2" s="139"/>
      <c r="JXP2" s="139"/>
      <c r="JXQ2" s="139"/>
      <c r="JXR2" s="139"/>
      <c r="JXS2" s="139"/>
      <c r="JXT2" s="139"/>
      <c r="JXU2" s="139"/>
      <c r="JXV2" s="139"/>
      <c r="JXW2" s="139"/>
      <c r="JXX2" s="139"/>
      <c r="JXY2" s="139"/>
      <c r="JXZ2" s="139"/>
      <c r="JYA2" s="139"/>
      <c r="JYB2" s="139"/>
      <c r="JYC2" s="139"/>
      <c r="JYD2" s="139"/>
      <c r="JYE2" s="139"/>
      <c r="JYF2" s="139"/>
      <c r="JYG2" s="139"/>
      <c r="JYH2" s="139"/>
      <c r="JYI2" s="139"/>
      <c r="JYJ2" s="139"/>
      <c r="JYK2" s="139"/>
      <c r="JYL2" s="139"/>
      <c r="JYM2" s="139"/>
      <c r="JYN2" s="139"/>
      <c r="JYO2" s="139"/>
      <c r="JYP2" s="139"/>
      <c r="JYQ2" s="139"/>
      <c r="JYR2" s="139"/>
      <c r="JYS2" s="139"/>
      <c r="JYT2" s="139"/>
      <c r="JYU2" s="139"/>
      <c r="JYV2" s="139"/>
      <c r="JYW2" s="139"/>
      <c r="JYX2" s="139"/>
      <c r="JYY2" s="139"/>
      <c r="JYZ2" s="139"/>
      <c r="JZA2" s="139"/>
      <c r="JZB2" s="139"/>
      <c r="JZC2" s="139"/>
      <c r="JZD2" s="139"/>
      <c r="JZE2" s="139"/>
      <c r="JZF2" s="139"/>
      <c r="JZG2" s="139"/>
      <c r="JZH2" s="139"/>
      <c r="JZI2" s="139"/>
      <c r="JZJ2" s="139"/>
      <c r="JZK2" s="139"/>
      <c r="JZL2" s="139"/>
      <c r="JZM2" s="139"/>
      <c r="JZN2" s="139"/>
      <c r="JZO2" s="139"/>
      <c r="JZP2" s="139"/>
      <c r="JZQ2" s="139"/>
      <c r="JZR2" s="139"/>
      <c r="JZS2" s="139"/>
      <c r="JZT2" s="139"/>
      <c r="JZU2" s="139"/>
      <c r="JZV2" s="139"/>
      <c r="JZW2" s="139"/>
      <c r="JZX2" s="139"/>
      <c r="JZY2" s="139"/>
      <c r="JZZ2" s="139"/>
      <c r="KAA2" s="139"/>
      <c r="KAB2" s="139"/>
      <c r="KAC2" s="139"/>
      <c r="KAD2" s="139"/>
      <c r="KAE2" s="139"/>
      <c r="KAF2" s="139"/>
      <c r="KAG2" s="139"/>
      <c r="KAH2" s="139"/>
      <c r="KAI2" s="139"/>
      <c r="KAJ2" s="139"/>
      <c r="KAK2" s="139"/>
      <c r="KAL2" s="139"/>
      <c r="KAM2" s="139"/>
      <c r="KAN2" s="139"/>
      <c r="KAO2" s="139"/>
      <c r="KAP2" s="139"/>
      <c r="KAQ2" s="139"/>
      <c r="KAR2" s="139"/>
      <c r="KAS2" s="139"/>
      <c r="KAT2" s="139"/>
      <c r="KAU2" s="139"/>
      <c r="KAV2" s="139"/>
      <c r="KAW2" s="139"/>
      <c r="KAX2" s="139"/>
      <c r="KAY2" s="139"/>
      <c r="KAZ2" s="139"/>
      <c r="KBA2" s="139"/>
      <c r="KBB2" s="139"/>
      <c r="KBC2" s="139"/>
      <c r="KBD2" s="139"/>
      <c r="KBE2" s="139"/>
      <c r="KBF2" s="139"/>
      <c r="KBG2" s="139"/>
      <c r="KBH2" s="139"/>
      <c r="KBI2" s="139"/>
      <c r="KBJ2" s="139"/>
      <c r="KBK2" s="139"/>
      <c r="KBL2" s="139"/>
      <c r="KBM2" s="139"/>
      <c r="KBN2" s="139"/>
      <c r="KBO2" s="139"/>
      <c r="KBP2" s="139"/>
      <c r="KBQ2" s="139"/>
      <c r="KBR2" s="139"/>
      <c r="KBS2" s="139"/>
      <c r="KBT2" s="139"/>
      <c r="KBU2" s="139"/>
      <c r="KBV2" s="139"/>
      <c r="KBW2" s="139"/>
      <c r="KBX2" s="139"/>
      <c r="KBY2" s="139"/>
      <c r="KBZ2" s="139"/>
      <c r="KCA2" s="139"/>
      <c r="KCB2" s="139"/>
      <c r="KCC2" s="139"/>
      <c r="KCD2" s="139"/>
      <c r="KCE2" s="139"/>
      <c r="KCF2" s="139"/>
      <c r="KCG2" s="139"/>
      <c r="KCH2" s="139"/>
      <c r="KCI2" s="139"/>
      <c r="KCJ2" s="139"/>
      <c r="KCK2" s="139"/>
      <c r="KCL2" s="139"/>
      <c r="KCM2" s="139"/>
      <c r="KCN2" s="139"/>
      <c r="KCO2" s="139"/>
      <c r="KCP2" s="139"/>
      <c r="KCQ2" s="139"/>
      <c r="KCR2" s="139"/>
      <c r="KCS2" s="139"/>
      <c r="KCT2" s="139"/>
      <c r="KCU2" s="139"/>
      <c r="KCV2" s="139"/>
      <c r="KCW2" s="139"/>
      <c r="KCX2" s="139"/>
      <c r="KCY2" s="139"/>
      <c r="KCZ2" s="139"/>
      <c r="KDA2" s="139"/>
      <c r="KDB2" s="139"/>
      <c r="KDC2" s="139"/>
      <c r="KDD2" s="139"/>
      <c r="KDE2" s="139"/>
      <c r="KDF2" s="139"/>
      <c r="KDG2" s="139"/>
      <c r="KDH2" s="139"/>
      <c r="KDI2" s="139"/>
      <c r="KDJ2" s="139"/>
      <c r="KDK2" s="139"/>
      <c r="KDL2" s="139"/>
      <c r="KDM2" s="139"/>
      <c r="KDN2" s="139"/>
      <c r="KDO2" s="139"/>
      <c r="KDP2" s="139"/>
      <c r="KDQ2" s="139"/>
      <c r="KDR2" s="139"/>
      <c r="KDS2" s="139"/>
      <c r="KDT2" s="139"/>
      <c r="KDU2" s="139"/>
      <c r="KDV2" s="139"/>
      <c r="KDW2" s="139"/>
      <c r="KDX2" s="139"/>
      <c r="KDY2" s="139"/>
      <c r="KDZ2" s="139"/>
      <c r="KEA2" s="139"/>
      <c r="KEB2" s="139"/>
      <c r="KEC2" s="139"/>
      <c r="KED2" s="139"/>
      <c r="KEE2" s="139"/>
      <c r="KEF2" s="139"/>
      <c r="KEG2" s="139"/>
      <c r="KEH2" s="139"/>
      <c r="KEI2" s="139"/>
      <c r="KEJ2" s="139"/>
      <c r="KEK2" s="139"/>
      <c r="KEL2" s="139"/>
      <c r="KEM2" s="139"/>
      <c r="KEN2" s="139"/>
      <c r="KEO2" s="139"/>
      <c r="KEP2" s="139"/>
      <c r="KEQ2" s="139"/>
      <c r="KER2" s="139"/>
      <c r="KES2" s="139"/>
      <c r="KET2" s="139"/>
      <c r="KEU2" s="139"/>
      <c r="KEV2" s="139"/>
      <c r="KEW2" s="139"/>
      <c r="KEX2" s="139"/>
      <c r="KEY2" s="139"/>
      <c r="KEZ2" s="139"/>
      <c r="KFA2" s="139"/>
      <c r="KFB2" s="139"/>
      <c r="KFC2" s="139"/>
      <c r="KFD2" s="139"/>
      <c r="KFE2" s="139"/>
      <c r="KFF2" s="139"/>
      <c r="KFG2" s="139"/>
      <c r="KFH2" s="139"/>
      <c r="KFI2" s="139"/>
      <c r="KFJ2" s="139"/>
      <c r="KFK2" s="139"/>
      <c r="KFL2" s="139"/>
      <c r="KFM2" s="139"/>
      <c r="KFN2" s="139"/>
      <c r="KFO2" s="139"/>
      <c r="KFP2" s="139"/>
      <c r="KFQ2" s="139"/>
      <c r="KFR2" s="139"/>
      <c r="KFS2" s="139"/>
      <c r="KFT2" s="139"/>
      <c r="KFU2" s="139"/>
      <c r="KFV2" s="139"/>
      <c r="KFW2" s="139"/>
      <c r="KFX2" s="139"/>
      <c r="KFY2" s="139"/>
      <c r="KFZ2" s="139"/>
      <c r="KGA2" s="139"/>
      <c r="KGB2" s="139"/>
      <c r="KGC2" s="139"/>
      <c r="KGD2" s="139"/>
      <c r="KGE2" s="139"/>
      <c r="KGF2" s="139"/>
      <c r="KGG2" s="139"/>
      <c r="KGH2" s="139"/>
      <c r="KGI2" s="139"/>
      <c r="KGJ2" s="139"/>
      <c r="KGK2" s="139"/>
      <c r="KGL2" s="139"/>
      <c r="KGM2" s="139"/>
      <c r="KGN2" s="139"/>
      <c r="KGO2" s="139"/>
      <c r="KGP2" s="139"/>
      <c r="KGQ2" s="139"/>
      <c r="KGR2" s="139"/>
      <c r="KGS2" s="139"/>
      <c r="KGT2" s="139"/>
      <c r="KGU2" s="139"/>
      <c r="KGV2" s="139"/>
      <c r="KGW2" s="139"/>
      <c r="KGX2" s="139"/>
      <c r="KGY2" s="139"/>
      <c r="KGZ2" s="139"/>
      <c r="KHA2" s="139"/>
      <c r="KHB2" s="139"/>
      <c r="KHC2" s="139"/>
      <c r="KHD2" s="139"/>
      <c r="KHE2" s="139"/>
      <c r="KHF2" s="139"/>
      <c r="KHG2" s="139"/>
      <c r="KHH2" s="139"/>
      <c r="KHI2" s="139"/>
      <c r="KHJ2" s="139"/>
      <c r="KHK2" s="139"/>
      <c r="KHL2" s="139"/>
      <c r="KHM2" s="139"/>
      <c r="KHN2" s="139"/>
      <c r="KHO2" s="139"/>
      <c r="KHP2" s="139"/>
      <c r="KHQ2" s="139"/>
      <c r="KHR2" s="139"/>
      <c r="KHS2" s="139"/>
      <c r="KHT2" s="139"/>
      <c r="KHU2" s="139"/>
      <c r="KHV2" s="139"/>
      <c r="KHW2" s="139"/>
      <c r="KHX2" s="139"/>
      <c r="KHY2" s="139"/>
      <c r="KHZ2" s="139"/>
      <c r="KIA2" s="139"/>
      <c r="KIB2" s="139"/>
      <c r="KIC2" s="139"/>
      <c r="KID2" s="139"/>
      <c r="KIE2" s="139"/>
      <c r="KIF2" s="139"/>
      <c r="KIG2" s="139"/>
      <c r="KIH2" s="139"/>
      <c r="KII2" s="139"/>
      <c r="KIJ2" s="139"/>
      <c r="KIK2" s="139"/>
      <c r="KIL2" s="139"/>
      <c r="KIM2" s="139"/>
      <c r="KIN2" s="139"/>
      <c r="KIO2" s="139"/>
      <c r="KIP2" s="139"/>
      <c r="KIQ2" s="139"/>
      <c r="KIR2" s="139"/>
      <c r="KIS2" s="139"/>
      <c r="KIT2" s="139"/>
      <c r="KIU2" s="139"/>
      <c r="KIV2" s="139"/>
      <c r="KIW2" s="139"/>
      <c r="KIX2" s="139"/>
      <c r="KIY2" s="139"/>
      <c r="KIZ2" s="139"/>
      <c r="KJA2" s="139"/>
      <c r="KJB2" s="139"/>
      <c r="KJC2" s="139"/>
      <c r="KJD2" s="139"/>
      <c r="KJE2" s="139"/>
      <c r="KJF2" s="139"/>
      <c r="KJG2" s="139"/>
      <c r="KJH2" s="139"/>
      <c r="KJI2" s="139"/>
      <c r="KJJ2" s="139"/>
      <c r="KJK2" s="139"/>
      <c r="KJL2" s="139"/>
      <c r="KJM2" s="139"/>
      <c r="KJN2" s="139"/>
      <c r="KJO2" s="139"/>
      <c r="KJP2" s="139"/>
      <c r="KJQ2" s="139"/>
      <c r="KJR2" s="139"/>
      <c r="KJS2" s="139"/>
      <c r="KJT2" s="139"/>
      <c r="KJU2" s="139"/>
      <c r="KJV2" s="139"/>
      <c r="KJW2" s="139"/>
      <c r="KJX2" s="139"/>
      <c r="KJY2" s="139"/>
      <c r="KJZ2" s="139"/>
      <c r="KKA2" s="139"/>
      <c r="KKB2" s="139"/>
      <c r="KKC2" s="139"/>
      <c r="KKD2" s="139"/>
      <c r="KKE2" s="139"/>
      <c r="KKF2" s="139"/>
      <c r="KKG2" s="139"/>
      <c r="KKH2" s="139"/>
      <c r="KKI2" s="139"/>
      <c r="KKJ2" s="139"/>
      <c r="KKK2" s="139"/>
      <c r="KKL2" s="139"/>
      <c r="KKM2" s="139"/>
      <c r="KKN2" s="139"/>
      <c r="KKO2" s="139"/>
      <c r="KKP2" s="139"/>
      <c r="KKQ2" s="139"/>
      <c r="KKR2" s="139"/>
      <c r="KKS2" s="139"/>
      <c r="KKT2" s="139"/>
      <c r="KKU2" s="139"/>
      <c r="KKV2" s="139"/>
      <c r="KKW2" s="139"/>
      <c r="KKX2" s="139"/>
      <c r="KKY2" s="139"/>
      <c r="KKZ2" s="139"/>
      <c r="KLA2" s="139"/>
      <c r="KLB2" s="139"/>
      <c r="KLC2" s="139"/>
      <c r="KLD2" s="139"/>
      <c r="KLE2" s="139"/>
      <c r="KLF2" s="139"/>
      <c r="KLG2" s="139"/>
      <c r="KLH2" s="139"/>
      <c r="KLI2" s="139"/>
      <c r="KLJ2" s="139"/>
      <c r="KLK2" s="139"/>
      <c r="KLL2" s="139"/>
      <c r="KLM2" s="139"/>
      <c r="KLN2" s="139"/>
      <c r="KLO2" s="139"/>
      <c r="KLP2" s="139"/>
      <c r="KLQ2" s="139"/>
      <c r="KLR2" s="139"/>
      <c r="KLS2" s="139"/>
      <c r="KLT2" s="139"/>
      <c r="KLU2" s="139"/>
      <c r="KLV2" s="139"/>
      <c r="KLW2" s="139"/>
      <c r="KLX2" s="139"/>
      <c r="KLY2" s="139"/>
      <c r="KLZ2" s="139"/>
      <c r="KMA2" s="139"/>
      <c r="KMB2" s="139"/>
      <c r="KMC2" s="139"/>
      <c r="KMD2" s="139"/>
      <c r="KME2" s="139"/>
      <c r="KMF2" s="139"/>
      <c r="KMG2" s="139"/>
      <c r="KMH2" s="139"/>
      <c r="KMI2" s="139"/>
      <c r="KMJ2" s="139"/>
      <c r="KMK2" s="139"/>
      <c r="KML2" s="139"/>
      <c r="KMM2" s="139"/>
      <c r="KMN2" s="139"/>
      <c r="KMO2" s="139"/>
      <c r="KMP2" s="139"/>
      <c r="KMQ2" s="139"/>
      <c r="KMR2" s="139"/>
      <c r="KMS2" s="139"/>
      <c r="KMT2" s="139"/>
      <c r="KMU2" s="139"/>
      <c r="KMV2" s="139"/>
      <c r="KMW2" s="139"/>
      <c r="KMX2" s="139"/>
      <c r="KMY2" s="139"/>
      <c r="KMZ2" s="139"/>
      <c r="KNA2" s="139"/>
      <c r="KNB2" s="139"/>
      <c r="KNC2" s="139"/>
      <c r="KND2" s="139"/>
      <c r="KNE2" s="139"/>
      <c r="KNF2" s="139"/>
      <c r="KNG2" s="139"/>
      <c r="KNH2" s="139"/>
      <c r="KNI2" s="139"/>
      <c r="KNJ2" s="139"/>
      <c r="KNK2" s="139"/>
      <c r="KNL2" s="139"/>
      <c r="KNM2" s="139"/>
      <c r="KNN2" s="139"/>
      <c r="KNO2" s="139"/>
      <c r="KNP2" s="139"/>
      <c r="KNQ2" s="139"/>
      <c r="KNR2" s="139"/>
      <c r="KNS2" s="139"/>
      <c r="KNT2" s="139"/>
      <c r="KNU2" s="139"/>
      <c r="KNV2" s="139"/>
      <c r="KNW2" s="139"/>
      <c r="KNX2" s="139"/>
      <c r="KNY2" s="139"/>
      <c r="KNZ2" s="139"/>
      <c r="KOA2" s="139"/>
      <c r="KOB2" s="139"/>
      <c r="KOC2" s="139"/>
      <c r="KOD2" s="139"/>
      <c r="KOE2" s="139"/>
      <c r="KOF2" s="139"/>
      <c r="KOG2" s="139"/>
      <c r="KOH2" s="139"/>
      <c r="KOI2" s="139"/>
      <c r="KOJ2" s="139"/>
      <c r="KOK2" s="139"/>
      <c r="KOL2" s="139"/>
      <c r="KOM2" s="139"/>
      <c r="KON2" s="139"/>
      <c r="KOO2" s="139"/>
      <c r="KOP2" s="139"/>
      <c r="KOQ2" s="139"/>
      <c r="KOR2" s="139"/>
      <c r="KOS2" s="139"/>
      <c r="KOT2" s="139"/>
      <c r="KOU2" s="139"/>
      <c r="KOV2" s="139"/>
      <c r="KOW2" s="139"/>
      <c r="KOX2" s="139"/>
      <c r="KOY2" s="139"/>
      <c r="KOZ2" s="139"/>
      <c r="KPA2" s="139"/>
      <c r="KPB2" s="139"/>
      <c r="KPC2" s="139"/>
      <c r="KPD2" s="139"/>
      <c r="KPE2" s="139"/>
      <c r="KPF2" s="139"/>
      <c r="KPG2" s="139"/>
      <c r="KPH2" s="139"/>
      <c r="KPI2" s="139"/>
      <c r="KPJ2" s="139"/>
      <c r="KPK2" s="139"/>
      <c r="KPL2" s="139"/>
      <c r="KPM2" s="139"/>
      <c r="KPN2" s="139"/>
      <c r="KPO2" s="139"/>
      <c r="KPP2" s="139"/>
      <c r="KPQ2" s="139"/>
      <c r="KPR2" s="139"/>
      <c r="KPS2" s="139"/>
      <c r="KPT2" s="139"/>
      <c r="KPU2" s="139"/>
      <c r="KPV2" s="139"/>
      <c r="KPW2" s="139"/>
      <c r="KPX2" s="139"/>
      <c r="KPY2" s="139"/>
      <c r="KPZ2" s="139"/>
      <c r="KQA2" s="139"/>
      <c r="KQB2" s="139"/>
      <c r="KQC2" s="139"/>
      <c r="KQD2" s="139"/>
      <c r="KQE2" s="139"/>
      <c r="KQF2" s="139"/>
      <c r="KQG2" s="139"/>
      <c r="KQH2" s="139"/>
      <c r="KQI2" s="139"/>
      <c r="KQJ2" s="139"/>
      <c r="KQK2" s="139"/>
      <c r="KQL2" s="139"/>
      <c r="KQM2" s="139"/>
      <c r="KQN2" s="139"/>
      <c r="KQO2" s="139"/>
      <c r="KQP2" s="139"/>
      <c r="KQQ2" s="139"/>
      <c r="KQR2" s="139"/>
      <c r="KQS2" s="139"/>
      <c r="KQT2" s="139"/>
      <c r="KQU2" s="139"/>
      <c r="KQV2" s="139"/>
      <c r="KQW2" s="139"/>
      <c r="KQX2" s="139"/>
      <c r="KQY2" s="139"/>
      <c r="KQZ2" s="139"/>
      <c r="KRA2" s="139"/>
      <c r="KRB2" s="139"/>
      <c r="KRC2" s="139"/>
      <c r="KRD2" s="139"/>
      <c r="KRE2" s="139"/>
      <c r="KRF2" s="139"/>
      <c r="KRG2" s="139"/>
      <c r="KRH2" s="139"/>
      <c r="KRI2" s="139"/>
      <c r="KRJ2" s="139"/>
      <c r="KRK2" s="139"/>
      <c r="KRL2" s="139"/>
      <c r="KRM2" s="139"/>
      <c r="KRN2" s="139"/>
      <c r="KRO2" s="139"/>
      <c r="KRP2" s="139"/>
      <c r="KRQ2" s="139"/>
      <c r="KRR2" s="139"/>
      <c r="KRS2" s="139"/>
      <c r="KRT2" s="139"/>
      <c r="KRU2" s="139"/>
      <c r="KRV2" s="139"/>
      <c r="KRW2" s="139"/>
      <c r="KRX2" s="139"/>
      <c r="KRY2" s="139"/>
      <c r="KRZ2" s="139"/>
      <c r="KSA2" s="139"/>
      <c r="KSB2" s="139"/>
      <c r="KSC2" s="139"/>
      <c r="KSD2" s="139"/>
      <c r="KSE2" s="139"/>
      <c r="KSF2" s="139"/>
      <c r="KSG2" s="139"/>
      <c r="KSH2" s="139"/>
      <c r="KSI2" s="139"/>
      <c r="KSJ2" s="139"/>
      <c r="KSK2" s="139"/>
      <c r="KSL2" s="139"/>
      <c r="KSM2" s="139"/>
      <c r="KSN2" s="139"/>
      <c r="KSO2" s="139"/>
      <c r="KSP2" s="139"/>
      <c r="KSQ2" s="139"/>
      <c r="KSR2" s="139"/>
      <c r="KSS2" s="139"/>
      <c r="KST2" s="139"/>
      <c r="KSU2" s="139"/>
      <c r="KSV2" s="139"/>
      <c r="KSW2" s="139"/>
      <c r="KSX2" s="139"/>
      <c r="KSY2" s="139"/>
      <c r="KSZ2" s="139"/>
      <c r="KTA2" s="139"/>
      <c r="KTB2" s="139"/>
      <c r="KTC2" s="139"/>
      <c r="KTD2" s="139"/>
      <c r="KTE2" s="139"/>
      <c r="KTF2" s="139"/>
      <c r="KTG2" s="139"/>
      <c r="KTH2" s="139"/>
      <c r="KTI2" s="139"/>
      <c r="KTJ2" s="139"/>
      <c r="KTK2" s="139"/>
      <c r="KTL2" s="139"/>
      <c r="KTM2" s="139"/>
      <c r="KTN2" s="139"/>
      <c r="KTO2" s="139"/>
      <c r="KTP2" s="139"/>
      <c r="KTQ2" s="139"/>
      <c r="KTR2" s="139"/>
      <c r="KTS2" s="139"/>
      <c r="KTT2" s="139"/>
      <c r="KTU2" s="139"/>
      <c r="KTV2" s="139"/>
      <c r="KTW2" s="139"/>
      <c r="KTX2" s="139"/>
      <c r="KTY2" s="139"/>
      <c r="KTZ2" s="139"/>
      <c r="KUA2" s="139"/>
      <c r="KUB2" s="139"/>
      <c r="KUC2" s="139"/>
      <c r="KUD2" s="139"/>
      <c r="KUE2" s="139"/>
      <c r="KUF2" s="139"/>
      <c r="KUG2" s="139"/>
      <c r="KUH2" s="139"/>
      <c r="KUI2" s="139"/>
      <c r="KUJ2" s="139"/>
      <c r="KUK2" s="139"/>
      <c r="KUL2" s="139"/>
      <c r="KUM2" s="139"/>
      <c r="KUN2" s="139"/>
      <c r="KUO2" s="139"/>
      <c r="KUP2" s="139"/>
      <c r="KUQ2" s="139"/>
      <c r="KUR2" s="139"/>
      <c r="KUS2" s="139"/>
      <c r="KUT2" s="139"/>
      <c r="KUU2" s="139"/>
      <c r="KUV2" s="139"/>
      <c r="KUW2" s="139"/>
      <c r="KUX2" s="139"/>
      <c r="KUY2" s="139"/>
      <c r="KUZ2" s="139"/>
      <c r="KVA2" s="139"/>
      <c r="KVB2" s="139"/>
      <c r="KVC2" s="139"/>
      <c r="KVD2" s="139"/>
      <c r="KVE2" s="139"/>
      <c r="KVF2" s="139"/>
      <c r="KVG2" s="139"/>
      <c r="KVH2" s="139"/>
      <c r="KVI2" s="139"/>
      <c r="KVJ2" s="139"/>
      <c r="KVK2" s="139"/>
      <c r="KVL2" s="139"/>
      <c r="KVM2" s="139"/>
      <c r="KVN2" s="139"/>
      <c r="KVO2" s="139"/>
      <c r="KVP2" s="139"/>
      <c r="KVQ2" s="139"/>
      <c r="KVR2" s="139"/>
      <c r="KVS2" s="139"/>
      <c r="KVT2" s="139"/>
      <c r="KVU2" s="139"/>
      <c r="KVV2" s="139"/>
      <c r="KVW2" s="139"/>
      <c r="KVX2" s="139"/>
      <c r="KVY2" s="139"/>
      <c r="KVZ2" s="139"/>
      <c r="KWA2" s="139"/>
      <c r="KWB2" s="139"/>
      <c r="KWC2" s="139"/>
      <c r="KWD2" s="139"/>
      <c r="KWE2" s="139"/>
      <c r="KWF2" s="139"/>
      <c r="KWG2" s="139"/>
      <c r="KWH2" s="139"/>
      <c r="KWI2" s="139"/>
      <c r="KWJ2" s="139"/>
      <c r="KWK2" s="139"/>
      <c r="KWL2" s="139"/>
      <c r="KWM2" s="139"/>
      <c r="KWN2" s="139"/>
      <c r="KWO2" s="139"/>
      <c r="KWP2" s="139"/>
      <c r="KWQ2" s="139"/>
      <c r="KWR2" s="139"/>
      <c r="KWS2" s="139"/>
      <c r="KWT2" s="139"/>
      <c r="KWU2" s="139"/>
      <c r="KWV2" s="139"/>
      <c r="KWW2" s="139"/>
      <c r="KWX2" s="139"/>
      <c r="KWY2" s="139"/>
      <c r="KWZ2" s="139"/>
      <c r="KXA2" s="139"/>
      <c r="KXB2" s="139"/>
      <c r="KXC2" s="139"/>
      <c r="KXD2" s="139"/>
      <c r="KXE2" s="139"/>
      <c r="KXF2" s="139"/>
      <c r="KXG2" s="139"/>
      <c r="KXH2" s="139"/>
      <c r="KXI2" s="139"/>
      <c r="KXJ2" s="139"/>
      <c r="KXK2" s="139"/>
      <c r="KXL2" s="139"/>
      <c r="KXM2" s="139"/>
      <c r="KXN2" s="139"/>
      <c r="KXO2" s="139"/>
      <c r="KXP2" s="139"/>
      <c r="KXQ2" s="139"/>
      <c r="KXR2" s="139"/>
      <c r="KXS2" s="139"/>
      <c r="KXT2" s="139"/>
      <c r="KXU2" s="139"/>
      <c r="KXV2" s="139"/>
      <c r="KXW2" s="139"/>
      <c r="KXX2" s="139"/>
      <c r="KXY2" s="139"/>
      <c r="KXZ2" s="139"/>
      <c r="KYA2" s="139"/>
      <c r="KYB2" s="139"/>
      <c r="KYC2" s="139"/>
      <c r="KYD2" s="139"/>
      <c r="KYE2" s="139"/>
      <c r="KYF2" s="139"/>
      <c r="KYG2" s="139"/>
      <c r="KYH2" s="139"/>
      <c r="KYI2" s="139"/>
      <c r="KYJ2" s="139"/>
      <c r="KYK2" s="139"/>
      <c r="KYL2" s="139"/>
      <c r="KYM2" s="139"/>
      <c r="KYN2" s="139"/>
      <c r="KYO2" s="139"/>
      <c r="KYP2" s="139"/>
      <c r="KYQ2" s="139"/>
      <c r="KYR2" s="139"/>
      <c r="KYS2" s="139"/>
      <c r="KYT2" s="139"/>
      <c r="KYU2" s="139"/>
      <c r="KYV2" s="139"/>
      <c r="KYW2" s="139"/>
      <c r="KYX2" s="139"/>
      <c r="KYY2" s="139"/>
      <c r="KYZ2" s="139"/>
      <c r="KZA2" s="139"/>
      <c r="KZB2" s="139"/>
      <c r="KZC2" s="139"/>
      <c r="KZD2" s="139"/>
      <c r="KZE2" s="139"/>
      <c r="KZF2" s="139"/>
      <c r="KZG2" s="139"/>
      <c r="KZH2" s="139"/>
      <c r="KZI2" s="139"/>
      <c r="KZJ2" s="139"/>
      <c r="KZK2" s="139"/>
      <c r="KZL2" s="139"/>
      <c r="KZM2" s="139"/>
      <c r="KZN2" s="139"/>
      <c r="KZO2" s="139"/>
      <c r="KZP2" s="139"/>
      <c r="KZQ2" s="139"/>
      <c r="KZR2" s="139"/>
      <c r="KZS2" s="139"/>
      <c r="KZT2" s="139"/>
      <c r="KZU2" s="139"/>
      <c r="KZV2" s="139"/>
      <c r="KZW2" s="139"/>
      <c r="KZX2" s="139"/>
      <c r="KZY2" s="139"/>
      <c r="KZZ2" s="139"/>
      <c r="LAA2" s="139"/>
      <c r="LAB2" s="139"/>
      <c r="LAC2" s="139"/>
      <c r="LAD2" s="139"/>
      <c r="LAE2" s="139"/>
      <c r="LAF2" s="139"/>
      <c r="LAG2" s="139"/>
      <c r="LAH2" s="139"/>
      <c r="LAI2" s="139"/>
      <c r="LAJ2" s="139"/>
      <c r="LAK2" s="139"/>
      <c r="LAL2" s="139"/>
      <c r="LAM2" s="139"/>
      <c r="LAN2" s="139"/>
      <c r="LAO2" s="139"/>
      <c r="LAP2" s="139"/>
      <c r="LAQ2" s="139"/>
      <c r="LAR2" s="139"/>
      <c r="LAS2" s="139"/>
      <c r="LAT2" s="139"/>
      <c r="LAU2" s="139"/>
      <c r="LAV2" s="139"/>
      <c r="LAW2" s="139"/>
      <c r="LAX2" s="139"/>
      <c r="LAY2" s="139"/>
      <c r="LAZ2" s="139"/>
      <c r="LBA2" s="139"/>
      <c r="LBB2" s="139"/>
      <c r="LBC2" s="139"/>
      <c r="LBD2" s="139"/>
      <c r="LBE2" s="139"/>
      <c r="LBF2" s="139"/>
      <c r="LBG2" s="139"/>
      <c r="LBH2" s="139"/>
      <c r="LBI2" s="139"/>
      <c r="LBJ2" s="139"/>
      <c r="LBK2" s="139"/>
      <c r="LBL2" s="139"/>
      <c r="LBM2" s="139"/>
      <c r="LBN2" s="139"/>
      <c r="LBO2" s="139"/>
      <c r="LBP2" s="139"/>
      <c r="LBQ2" s="139"/>
      <c r="LBR2" s="139"/>
      <c r="LBS2" s="139"/>
      <c r="LBT2" s="139"/>
      <c r="LBU2" s="139"/>
      <c r="LBV2" s="139"/>
      <c r="LBW2" s="139"/>
      <c r="LBX2" s="139"/>
      <c r="LBY2" s="139"/>
      <c r="LBZ2" s="139"/>
      <c r="LCA2" s="139"/>
      <c r="LCB2" s="139"/>
      <c r="LCC2" s="139"/>
      <c r="LCD2" s="139"/>
      <c r="LCE2" s="139"/>
      <c r="LCF2" s="139"/>
      <c r="LCG2" s="139"/>
      <c r="LCH2" s="139"/>
      <c r="LCI2" s="139"/>
      <c r="LCJ2" s="139"/>
      <c r="LCK2" s="139"/>
      <c r="LCL2" s="139"/>
      <c r="LCM2" s="139"/>
      <c r="LCN2" s="139"/>
      <c r="LCO2" s="139"/>
      <c r="LCP2" s="139"/>
      <c r="LCQ2" s="139"/>
      <c r="LCR2" s="139"/>
      <c r="LCS2" s="139"/>
      <c r="LCT2" s="139"/>
      <c r="LCU2" s="139"/>
      <c r="LCV2" s="139"/>
      <c r="LCW2" s="139"/>
      <c r="LCX2" s="139"/>
      <c r="LCY2" s="139"/>
      <c r="LCZ2" s="139"/>
      <c r="LDA2" s="139"/>
      <c r="LDB2" s="139"/>
      <c r="LDC2" s="139"/>
      <c r="LDD2" s="139"/>
      <c r="LDE2" s="139"/>
      <c r="LDF2" s="139"/>
      <c r="LDG2" s="139"/>
      <c r="LDH2" s="139"/>
      <c r="LDI2" s="139"/>
      <c r="LDJ2" s="139"/>
      <c r="LDK2" s="139"/>
      <c r="LDL2" s="139"/>
      <c r="LDM2" s="139"/>
      <c r="LDN2" s="139"/>
      <c r="LDO2" s="139"/>
      <c r="LDP2" s="139"/>
      <c r="LDQ2" s="139"/>
      <c r="LDR2" s="139"/>
      <c r="LDS2" s="139"/>
      <c r="LDT2" s="139"/>
      <c r="LDU2" s="139"/>
      <c r="LDV2" s="139"/>
      <c r="LDW2" s="139"/>
      <c r="LDX2" s="139"/>
      <c r="LDY2" s="139"/>
      <c r="LDZ2" s="139"/>
      <c r="LEA2" s="139"/>
      <c r="LEB2" s="139"/>
      <c r="LEC2" s="139"/>
      <c r="LED2" s="139"/>
      <c r="LEE2" s="139"/>
      <c r="LEF2" s="139"/>
      <c r="LEG2" s="139"/>
      <c r="LEH2" s="139"/>
      <c r="LEI2" s="139"/>
      <c r="LEJ2" s="139"/>
      <c r="LEK2" s="139"/>
      <c r="LEL2" s="139"/>
      <c r="LEM2" s="139"/>
      <c r="LEN2" s="139"/>
      <c r="LEO2" s="139"/>
      <c r="LEP2" s="139"/>
      <c r="LEQ2" s="139"/>
      <c r="LER2" s="139"/>
      <c r="LES2" s="139"/>
      <c r="LET2" s="139"/>
      <c r="LEU2" s="139"/>
      <c r="LEV2" s="139"/>
      <c r="LEW2" s="139"/>
      <c r="LEX2" s="139"/>
      <c r="LEY2" s="139"/>
      <c r="LEZ2" s="139"/>
      <c r="LFA2" s="139"/>
      <c r="LFB2" s="139"/>
      <c r="LFC2" s="139"/>
      <c r="LFD2" s="139"/>
      <c r="LFE2" s="139"/>
      <c r="LFF2" s="139"/>
      <c r="LFG2" s="139"/>
      <c r="LFH2" s="139"/>
      <c r="LFI2" s="139"/>
      <c r="LFJ2" s="139"/>
      <c r="LFK2" s="139"/>
      <c r="LFL2" s="139"/>
      <c r="LFM2" s="139"/>
      <c r="LFN2" s="139"/>
      <c r="LFO2" s="139"/>
      <c r="LFP2" s="139"/>
      <c r="LFQ2" s="139"/>
      <c r="LFR2" s="139"/>
      <c r="LFS2" s="139"/>
      <c r="LFT2" s="139"/>
      <c r="LFU2" s="139"/>
      <c r="LFV2" s="139"/>
      <c r="LFW2" s="139"/>
      <c r="LFX2" s="139"/>
      <c r="LFY2" s="139"/>
      <c r="LFZ2" s="139"/>
      <c r="LGA2" s="139"/>
      <c r="LGB2" s="139"/>
      <c r="LGC2" s="139"/>
      <c r="LGD2" s="139"/>
      <c r="LGE2" s="139"/>
      <c r="LGF2" s="139"/>
      <c r="LGG2" s="139"/>
      <c r="LGH2" s="139"/>
      <c r="LGI2" s="139"/>
      <c r="LGJ2" s="139"/>
      <c r="LGK2" s="139"/>
      <c r="LGL2" s="139"/>
      <c r="LGM2" s="139"/>
      <c r="LGN2" s="139"/>
      <c r="LGO2" s="139"/>
      <c r="LGP2" s="139"/>
      <c r="LGQ2" s="139"/>
      <c r="LGR2" s="139"/>
      <c r="LGS2" s="139"/>
      <c r="LGT2" s="139"/>
      <c r="LGU2" s="139"/>
      <c r="LGV2" s="139"/>
      <c r="LGW2" s="139"/>
      <c r="LGX2" s="139"/>
      <c r="LGY2" s="139"/>
      <c r="LGZ2" s="139"/>
      <c r="LHA2" s="139"/>
      <c r="LHB2" s="139"/>
      <c r="LHC2" s="139"/>
      <c r="LHD2" s="139"/>
      <c r="LHE2" s="139"/>
      <c r="LHF2" s="139"/>
      <c r="LHG2" s="139"/>
      <c r="LHH2" s="139"/>
      <c r="LHI2" s="139"/>
      <c r="LHJ2" s="139"/>
      <c r="LHK2" s="139"/>
      <c r="LHL2" s="139"/>
      <c r="LHM2" s="139"/>
      <c r="LHN2" s="139"/>
      <c r="LHO2" s="139"/>
      <c r="LHP2" s="139"/>
      <c r="LHQ2" s="139"/>
      <c r="LHR2" s="139"/>
      <c r="LHS2" s="139"/>
      <c r="LHT2" s="139"/>
      <c r="LHU2" s="139"/>
      <c r="LHV2" s="139"/>
      <c r="LHW2" s="139"/>
      <c r="LHX2" s="139"/>
      <c r="LHY2" s="139"/>
      <c r="LHZ2" s="139"/>
      <c r="LIA2" s="139"/>
      <c r="LIB2" s="139"/>
      <c r="LIC2" s="139"/>
      <c r="LID2" s="139"/>
      <c r="LIE2" s="139"/>
      <c r="LIF2" s="139"/>
      <c r="LIG2" s="139"/>
      <c r="LIH2" s="139"/>
      <c r="LII2" s="139"/>
      <c r="LIJ2" s="139"/>
      <c r="LIK2" s="139"/>
      <c r="LIL2" s="139"/>
      <c r="LIM2" s="139"/>
      <c r="LIN2" s="139"/>
      <c r="LIO2" s="139"/>
      <c r="LIP2" s="139"/>
      <c r="LIQ2" s="139"/>
      <c r="LIR2" s="139"/>
      <c r="LIS2" s="139"/>
      <c r="LIT2" s="139"/>
      <c r="LIU2" s="139"/>
      <c r="LIV2" s="139"/>
      <c r="LIW2" s="139"/>
      <c r="LIX2" s="139"/>
      <c r="LIY2" s="139"/>
      <c r="LIZ2" s="139"/>
      <c r="LJA2" s="139"/>
      <c r="LJB2" s="139"/>
      <c r="LJC2" s="139"/>
      <c r="LJD2" s="139"/>
      <c r="LJE2" s="139"/>
      <c r="LJF2" s="139"/>
      <c r="LJG2" s="139"/>
      <c r="LJH2" s="139"/>
      <c r="LJI2" s="139"/>
      <c r="LJJ2" s="139"/>
      <c r="LJK2" s="139"/>
      <c r="LJL2" s="139"/>
      <c r="LJM2" s="139"/>
      <c r="LJN2" s="139"/>
      <c r="LJO2" s="139"/>
      <c r="LJP2" s="139"/>
      <c r="LJQ2" s="139"/>
      <c r="LJR2" s="139"/>
      <c r="LJS2" s="139"/>
      <c r="LJT2" s="139"/>
      <c r="LJU2" s="139"/>
      <c r="LJV2" s="139"/>
      <c r="LJW2" s="139"/>
      <c r="LJX2" s="139"/>
      <c r="LJY2" s="139"/>
      <c r="LJZ2" s="139"/>
      <c r="LKA2" s="139"/>
      <c r="LKB2" s="139"/>
      <c r="LKC2" s="139"/>
      <c r="LKD2" s="139"/>
      <c r="LKE2" s="139"/>
      <c r="LKF2" s="139"/>
      <c r="LKG2" s="139"/>
      <c r="LKH2" s="139"/>
      <c r="LKI2" s="139"/>
      <c r="LKJ2" s="139"/>
      <c r="LKK2" s="139"/>
      <c r="LKL2" s="139"/>
      <c r="LKM2" s="139"/>
      <c r="LKN2" s="139"/>
      <c r="LKO2" s="139"/>
      <c r="LKP2" s="139"/>
      <c r="LKQ2" s="139"/>
      <c r="LKR2" s="139"/>
      <c r="LKS2" s="139"/>
      <c r="LKT2" s="139"/>
      <c r="LKU2" s="139"/>
      <c r="LKV2" s="139"/>
      <c r="LKW2" s="139"/>
      <c r="LKX2" s="139"/>
      <c r="LKY2" s="139"/>
      <c r="LKZ2" s="139"/>
      <c r="LLA2" s="139"/>
      <c r="LLB2" s="139"/>
      <c r="LLC2" s="139"/>
      <c r="LLD2" s="139"/>
      <c r="LLE2" s="139"/>
      <c r="LLF2" s="139"/>
      <c r="LLG2" s="139"/>
      <c r="LLH2" s="139"/>
      <c r="LLI2" s="139"/>
      <c r="LLJ2" s="139"/>
      <c r="LLK2" s="139"/>
      <c r="LLL2" s="139"/>
      <c r="LLM2" s="139"/>
      <c r="LLN2" s="139"/>
      <c r="LLO2" s="139"/>
      <c r="LLP2" s="139"/>
      <c r="LLQ2" s="139"/>
      <c r="LLR2" s="139"/>
      <c r="LLS2" s="139"/>
      <c r="LLT2" s="139"/>
      <c r="LLU2" s="139"/>
      <c r="LLV2" s="139"/>
      <c r="LLW2" s="139"/>
      <c r="LLX2" s="139"/>
      <c r="LLY2" s="139"/>
      <c r="LLZ2" s="139"/>
      <c r="LMA2" s="139"/>
      <c r="LMB2" s="139"/>
      <c r="LMC2" s="139"/>
      <c r="LMD2" s="139"/>
      <c r="LME2" s="139"/>
      <c r="LMF2" s="139"/>
      <c r="LMG2" s="139"/>
      <c r="LMH2" s="139"/>
      <c r="LMI2" s="139"/>
      <c r="LMJ2" s="139"/>
      <c r="LMK2" s="139"/>
      <c r="LML2" s="139"/>
      <c r="LMM2" s="139"/>
      <c r="LMN2" s="139"/>
      <c r="LMO2" s="139"/>
      <c r="LMP2" s="139"/>
      <c r="LMQ2" s="139"/>
      <c r="LMR2" s="139"/>
      <c r="LMS2" s="139"/>
      <c r="LMT2" s="139"/>
      <c r="LMU2" s="139"/>
      <c r="LMV2" s="139"/>
      <c r="LMW2" s="139"/>
      <c r="LMX2" s="139"/>
      <c r="LMY2" s="139"/>
      <c r="LMZ2" s="139"/>
      <c r="LNA2" s="139"/>
      <c r="LNB2" s="139"/>
      <c r="LNC2" s="139"/>
      <c r="LND2" s="139"/>
      <c r="LNE2" s="139"/>
      <c r="LNF2" s="139"/>
      <c r="LNG2" s="139"/>
      <c r="LNH2" s="139"/>
      <c r="LNI2" s="139"/>
      <c r="LNJ2" s="139"/>
      <c r="LNK2" s="139"/>
      <c r="LNL2" s="139"/>
      <c r="LNM2" s="139"/>
      <c r="LNN2" s="139"/>
      <c r="LNO2" s="139"/>
      <c r="LNP2" s="139"/>
      <c r="LNQ2" s="139"/>
      <c r="LNR2" s="139"/>
      <c r="LNS2" s="139"/>
      <c r="LNT2" s="139"/>
      <c r="LNU2" s="139"/>
      <c r="LNV2" s="139"/>
      <c r="LNW2" s="139"/>
      <c r="LNX2" s="139"/>
      <c r="LNY2" s="139"/>
      <c r="LNZ2" s="139"/>
      <c r="LOA2" s="139"/>
      <c r="LOB2" s="139"/>
      <c r="LOC2" s="139"/>
      <c r="LOD2" s="139"/>
      <c r="LOE2" s="139"/>
      <c r="LOF2" s="139"/>
      <c r="LOG2" s="139"/>
      <c r="LOH2" s="139"/>
      <c r="LOI2" s="139"/>
      <c r="LOJ2" s="139"/>
      <c r="LOK2" s="139"/>
      <c r="LOL2" s="139"/>
      <c r="LOM2" s="139"/>
      <c r="LON2" s="139"/>
      <c r="LOO2" s="139"/>
      <c r="LOP2" s="139"/>
      <c r="LOQ2" s="139"/>
      <c r="LOR2" s="139"/>
      <c r="LOS2" s="139"/>
      <c r="LOT2" s="139"/>
      <c r="LOU2" s="139"/>
      <c r="LOV2" s="139"/>
      <c r="LOW2" s="139"/>
      <c r="LOX2" s="139"/>
      <c r="LOY2" s="139"/>
      <c r="LOZ2" s="139"/>
      <c r="LPA2" s="139"/>
      <c r="LPB2" s="139"/>
      <c r="LPC2" s="139"/>
      <c r="LPD2" s="139"/>
      <c r="LPE2" s="139"/>
      <c r="LPF2" s="139"/>
      <c r="LPG2" s="139"/>
      <c r="LPH2" s="139"/>
      <c r="LPI2" s="139"/>
      <c r="LPJ2" s="139"/>
      <c r="LPK2" s="139"/>
      <c r="LPL2" s="139"/>
      <c r="LPM2" s="139"/>
      <c r="LPN2" s="139"/>
      <c r="LPO2" s="139"/>
      <c r="LPP2" s="139"/>
      <c r="LPQ2" s="139"/>
      <c r="LPR2" s="139"/>
      <c r="LPS2" s="139"/>
      <c r="LPT2" s="139"/>
      <c r="LPU2" s="139"/>
      <c r="LPV2" s="139"/>
      <c r="LPW2" s="139"/>
      <c r="LPX2" s="139"/>
      <c r="LPY2" s="139"/>
      <c r="LPZ2" s="139"/>
      <c r="LQA2" s="139"/>
      <c r="LQB2" s="139"/>
      <c r="LQC2" s="139"/>
      <c r="LQD2" s="139"/>
      <c r="LQE2" s="139"/>
      <c r="LQF2" s="139"/>
      <c r="LQG2" s="139"/>
      <c r="LQH2" s="139"/>
      <c r="LQI2" s="139"/>
      <c r="LQJ2" s="139"/>
      <c r="LQK2" s="139"/>
      <c r="LQL2" s="139"/>
      <c r="LQM2" s="139"/>
      <c r="LQN2" s="139"/>
      <c r="LQO2" s="139"/>
      <c r="LQP2" s="139"/>
      <c r="LQQ2" s="139"/>
      <c r="LQR2" s="139"/>
      <c r="LQS2" s="139"/>
      <c r="LQT2" s="139"/>
      <c r="LQU2" s="139"/>
      <c r="LQV2" s="139"/>
      <c r="LQW2" s="139"/>
      <c r="LQX2" s="139"/>
      <c r="LQY2" s="139"/>
      <c r="LQZ2" s="139"/>
      <c r="LRA2" s="139"/>
      <c r="LRB2" s="139"/>
      <c r="LRC2" s="139"/>
      <c r="LRD2" s="139"/>
      <c r="LRE2" s="139"/>
      <c r="LRF2" s="139"/>
      <c r="LRG2" s="139"/>
      <c r="LRH2" s="139"/>
      <c r="LRI2" s="139"/>
      <c r="LRJ2" s="139"/>
      <c r="LRK2" s="139"/>
      <c r="LRL2" s="139"/>
      <c r="LRM2" s="139"/>
      <c r="LRN2" s="139"/>
      <c r="LRO2" s="139"/>
      <c r="LRP2" s="139"/>
      <c r="LRQ2" s="139"/>
      <c r="LRR2" s="139"/>
      <c r="LRS2" s="139"/>
      <c r="LRT2" s="139"/>
      <c r="LRU2" s="139"/>
      <c r="LRV2" s="139"/>
      <c r="LRW2" s="139"/>
      <c r="LRX2" s="139"/>
      <c r="LRY2" s="139"/>
      <c r="LRZ2" s="139"/>
      <c r="LSA2" s="139"/>
      <c r="LSB2" s="139"/>
      <c r="LSC2" s="139"/>
      <c r="LSD2" s="139"/>
      <c r="LSE2" s="139"/>
      <c r="LSF2" s="139"/>
      <c r="LSG2" s="139"/>
      <c r="LSH2" s="139"/>
      <c r="LSI2" s="139"/>
      <c r="LSJ2" s="139"/>
      <c r="LSK2" s="139"/>
      <c r="LSL2" s="139"/>
      <c r="LSM2" s="139"/>
      <c r="LSN2" s="139"/>
      <c r="LSO2" s="139"/>
      <c r="LSP2" s="139"/>
      <c r="LSQ2" s="139"/>
      <c r="LSR2" s="139"/>
      <c r="LSS2" s="139"/>
      <c r="LST2" s="139"/>
      <c r="LSU2" s="139"/>
      <c r="LSV2" s="139"/>
      <c r="LSW2" s="139"/>
      <c r="LSX2" s="139"/>
      <c r="LSY2" s="139"/>
      <c r="LSZ2" s="139"/>
      <c r="LTA2" s="139"/>
      <c r="LTB2" s="139"/>
      <c r="LTC2" s="139"/>
      <c r="LTD2" s="139"/>
      <c r="LTE2" s="139"/>
      <c r="LTF2" s="139"/>
      <c r="LTG2" s="139"/>
      <c r="LTH2" s="139"/>
      <c r="LTI2" s="139"/>
      <c r="LTJ2" s="139"/>
      <c r="LTK2" s="139"/>
      <c r="LTL2" s="139"/>
      <c r="LTM2" s="139"/>
      <c r="LTN2" s="139"/>
      <c r="LTO2" s="139"/>
      <c r="LTP2" s="139"/>
      <c r="LTQ2" s="139"/>
      <c r="LTR2" s="139"/>
      <c r="LTS2" s="139"/>
      <c r="LTT2" s="139"/>
      <c r="LTU2" s="139"/>
      <c r="LTV2" s="139"/>
      <c r="LTW2" s="139"/>
      <c r="LTX2" s="139"/>
      <c r="LTY2" s="139"/>
      <c r="LTZ2" s="139"/>
      <c r="LUA2" s="139"/>
      <c r="LUB2" s="139"/>
      <c r="LUC2" s="139"/>
      <c r="LUD2" s="139"/>
      <c r="LUE2" s="139"/>
      <c r="LUF2" s="139"/>
      <c r="LUG2" s="139"/>
      <c r="LUH2" s="139"/>
      <c r="LUI2" s="139"/>
      <c r="LUJ2" s="139"/>
      <c r="LUK2" s="139"/>
      <c r="LUL2" s="139"/>
      <c r="LUM2" s="139"/>
      <c r="LUN2" s="139"/>
      <c r="LUO2" s="139"/>
      <c r="LUP2" s="139"/>
      <c r="LUQ2" s="139"/>
      <c r="LUR2" s="139"/>
      <c r="LUS2" s="139"/>
      <c r="LUT2" s="139"/>
      <c r="LUU2" s="139"/>
      <c r="LUV2" s="139"/>
      <c r="LUW2" s="139"/>
      <c r="LUX2" s="139"/>
      <c r="LUY2" s="139"/>
      <c r="LUZ2" s="139"/>
      <c r="LVA2" s="139"/>
      <c r="LVB2" s="139"/>
      <c r="LVC2" s="139"/>
      <c r="LVD2" s="139"/>
      <c r="LVE2" s="139"/>
      <c r="LVF2" s="139"/>
      <c r="LVG2" s="139"/>
      <c r="LVH2" s="139"/>
      <c r="LVI2" s="139"/>
      <c r="LVJ2" s="139"/>
      <c r="LVK2" s="139"/>
      <c r="LVL2" s="139"/>
      <c r="LVM2" s="139"/>
      <c r="LVN2" s="139"/>
      <c r="LVO2" s="139"/>
      <c r="LVP2" s="139"/>
      <c r="LVQ2" s="139"/>
      <c r="LVR2" s="139"/>
      <c r="LVS2" s="139"/>
      <c r="LVT2" s="139"/>
      <c r="LVU2" s="139"/>
      <c r="LVV2" s="139"/>
      <c r="LVW2" s="139"/>
      <c r="LVX2" s="139"/>
      <c r="LVY2" s="139"/>
      <c r="LVZ2" s="139"/>
      <c r="LWA2" s="139"/>
      <c r="LWB2" s="139"/>
      <c r="LWC2" s="139"/>
      <c r="LWD2" s="139"/>
      <c r="LWE2" s="139"/>
      <c r="LWF2" s="139"/>
      <c r="LWG2" s="139"/>
      <c r="LWH2" s="139"/>
      <c r="LWI2" s="139"/>
      <c r="LWJ2" s="139"/>
      <c r="LWK2" s="139"/>
      <c r="LWL2" s="139"/>
      <c r="LWM2" s="139"/>
      <c r="LWN2" s="139"/>
      <c r="LWO2" s="139"/>
      <c r="LWP2" s="139"/>
      <c r="LWQ2" s="139"/>
      <c r="LWR2" s="139"/>
      <c r="LWS2" s="139"/>
      <c r="LWT2" s="139"/>
      <c r="LWU2" s="139"/>
      <c r="LWV2" s="139"/>
      <c r="LWW2" s="139"/>
      <c r="LWX2" s="139"/>
      <c r="LWY2" s="139"/>
      <c r="LWZ2" s="139"/>
      <c r="LXA2" s="139"/>
      <c r="LXB2" s="139"/>
      <c r="LXC2" s="139"/>
      <c r="LXD2" s="139"/>
      <c r="LXE2" s="139"/>
      <c r="LXF2" s="139"/>
      <c r="LXG2" s="139"/>
      <c r="LXH2" s="139"/>
      <c r="LXI2" s="139"/>
      <c r="LXJ2" s="139"/>
      <c r="LXK2" s="139"/>
      <c r="LXL2" s="139"/>
      <c r="LXM2" s="139"/>
      <c r="LXN2" s="139"/>
      <c r="LXO2" s="139"/>
      <c r="LXP2" s="139"/>
      <c r="LXQ2" s="139"/>
      <c r="LXR2" s="139"/>
      <c r="LXS2" s="139"/>
      <c r="LXT2" s="139"/>
      <c r="LXU2" s="139"/>
      <c r="LXV2" s="139"/>
      <c r="LXW2" s="139"/>
      <c r="LXX2" s="139"/>
      <c r="LXY2" s="139"/>
      <c r="LXZ2" s="139"/>
      <c r="LYA2" s="139"/>
      <c r="LYB2" s="139"/>
      <c r="LYC2" s="139"/>
      <c r="LYD2" s="139"/>
      <c r="LYE2" s="139"/>
      <c r="LYF2" s="139"/>
      <c r="LYG2" s="139"/>
      <c r="LYH2" s="139"/>
      <c r="LYI2" s="139"/>
      <c r="LYJ2" s="139"/>
      <c r="LYK2" s="139"/>
      <c r="LYL2" s="139"/>
      <c r="LYM2" s="139"/>
      <c r="LYN2" s="139"/>
      <c r="LYO2" s="139"/>
      <c r="LYP2" s="139"/>
      <c r="LYQ2" s="139"/>
      <c r="LYR2" s="139"/>
      <c r="LYS2" s="139"/>
      <c r="LYT2" s="139"/>
      <c r="LYU2" s="139"/>
      <c r="LYV2" s="139"/>
      <c r="LYW2" s="139"/>
      <c r="LYX2" s="139"/>
      <c r="LYY2" s="139"/>
      <c r="LYZ2" s="139"/>
      <c r="LZA2" s="139"/>
      <c r="LZB2" s="139"/>
      <c r="LZC2" s="139"/>
      <c r="LZD2" s="139"/>
      <c r="LZE2" s="139"/>
      <c r="LZF2" s="139"/>
      <c r="LZG2" s="139"/>
      <c r="LZH2" s="139"/>
      <c r="LZI2" s="139"/>
      <c r="LZJ2" s="139"/>
      <c r="LZK2" s="139"/>
      <c r="LZL2" s="139"/>
      <c r="LZM2" s="139"/>
      <c r="LZN2" s="139"/>
      <c r="LZO2" s="139"/>
      <c r="LZP2" s="139"/>
      <c r="LZQ2" s="139"/>
      <c r="LZR2" s="139"/>
      <c r="LZS2" s="139"/>
      <c r="LZT2" s="139"/>
      <c r="LZU2" s="139"/>
      <c r="LZV2" s="139"/>
      <c r="LZW2" s="139"/>
      <c r="LZX2" s="139"/>
      <c r="LZY2" s="139"/>
      <c r="LZZ2" s="139"/>
      <c r="MAA2" s="139"/>
      <c r="MAB2" s="139"/>
      <c r="MAC2" s="139"/>
      <c r="MAD2" s="139"/>
      <c r="MAE2" s="139"/>
      <c r="MAF2" s="139"/>
      <c r="MAG2" s="139"/>
      <c r="MAH2" s="139"/>
      <c r="MAI2" s="139"/>
      <c r="MAJ2" s="139"/>
      <c r="MAK2" s="139"/>
      <c r="MAL2" s="139"/>
      <c r="MAM2" s="139"/>
      <c r="MAN2" s="139"/>
      <c r="MAO2" s="139"/>
      <c r="MAP2" s="139"/>
      <c r="MAQ2" s="139"/>
      <c r="MAR2" s="139"/>
      <c r="MAS2" s="139"/>
      <c r="MAT2" s="139"/>
      <c r="MAU2" s="139"/>
      <c r="MAV2" s="139"/>
      <c r="MAW2" s="139"/>
      <c r="MAX2" s="139"/>
      <c r="MAY2" s="139"/>
      <c r="MAZ2" s="139"/>
      <c r="MBA2" s="139"/>
      <c r="MBB2" s="139"/>
      <c r="MBC2" s="139"/>
      <c r="MBD2" s="139"/>
      <c r="MBE2" s="139"/>
      <c r="MBF2" s="139"/>
      <c r="MBG2" s="139"/>
      <c r="MBH2" s="139"/>
      <c r="MBI2" s="139"/>
      <c r="MBJ2" s="139"/>
      <c r="MBK2" s="139"/>
      <c r="MBL2" s="139"/>
      <c r="MBM2" s="139"/>
      <c r="MBN2" s="139"/>
      <c r="MBO2" s="139"/>
      <c r="MBP2" s="139"/>
      <c r="MBQ2" s="139"/>
      <c r="MBR2" s="139"/>
      <c r="MBS2" s="139"/>
      <c r="MBT2" s="139"/>
      <c r="MBU2" s="139"/>
      <c r="MBV2" s="139"/>
      <c r="MBW2" s="139"/>
      <c r="MBX2" s="139"/>
      <c r="MBY2" s="139"/>
      <c r="MBZ2" s="139"/>
      <c r="MCA2" s="139"/>
      <c r="MCB2" s="139"/>
      <c r="MCC2" s="139"/>
      <c r="MCD2" s="139"/>
      <c r="MCE2" s="139"/>
      <c r="MCF2" s="139"/>
      <c r="MCG2" s="139"/>
      <c r="MCH2" s="139"/>
      <c r="MCI2" s="139"/>
      <c r="MCJ2" s="139"/>
      <c r="MCK2" s="139"/>
      <c r="MCL2" s="139"/>
      <c r="MCM2" s="139"/>
      <c r="MCN2" s="139"/>
      <c r="MCO2" s="139"/>
      <c r="MCP2" s="139"/>
      <c r="MCQ2" s="139"/>
      <c r="MCR2" s="139"/>
      <c r="MCS2" s="139"/>
      <c r="MCT2" s="139"/>
      <c r="MCU2" s="139"/>
      <c r="MCV2" s="139"/>
      <c r="MCW2" s="139"/>
      <c r="MCX2" s="139"/>
      <c r="MCY2" s="139"/>
      <c r="MCZ2" s="139"/>
      <c r="MDA2" s="139"/>
      <c r="MDB2" s="139"/>
      <c r="MDC2" s="139"/>
      <c r="MDD2" s="139"/>
      <c r="MDE2" s="139"/>
      <c r="MDF2" s="139"/>
      <c r="MDG2" s="139"/>
      <c r="MDH2" s="139"/>
      <c r="MDI2" s="139"/>
      <c r="MDJ2" s="139"/>
      <c r="MDK2" s="139"/>
      <c r="MDL2" s="139"/>
      <c r="MDM2" s="139"/>
      <c r="MDN2" s="139"/>
      <c r="MDO2" s="139"/>
      <c r="MDP2" s="139"/>
      <c r="MDQ2" s="139"/>
      <c r="MDR2" s="139"/>
      <c r="MDS2" s="139"/>
      <c r="MDT2" s="139"/>
      <c r="MDU2" s="139"/>
      <c r="MDV2" s="139"/>
      <c r="MDW2" s="139"/>
      <c r="MDX2" s="139"/>
      <c r="MDY2" s="139"/>
      <c r="MDZ2" s="139"/>
      <c r="MEA2" s="139"/>
      <c r="MEB2" s="139"/>
      <c r="MEC2" s="139"/>
      <c r="MED2" s="139"/>
      <c r="MEE2" s="139"/>
      <c r="MEF2" s="139"/>
      <c r="MEG2" s="139"/>
      <c r="MEH2" s="139"/>
      <c r="MEI2" s="139"/>
      <c r="MEJ2" s="139"/>
      <c r="MEK2" s="139"/>
      <c r="MEL2" s="139"/>
      <c r="MEM2" s="139"/>
      <c r="MEN2" s="139"/>
      <c r="MEO2" s="139"/>
      <c r="MEP2" s="139"/>
      <c r="MEQ2" s="139"/>
      <c r="MER2" s="139"/>
      <c r="MES2" s="139"/>
      <c r="MET2" s="139"/>
      <c r="MEU2" s="139"/>
      <c r="MEV2" s="139"/>
      <c r="MEW2" s="139"/>
      <c r="MEX2" s="139"/>
      <c r="MEY2" s="139"/>
      <c r="MEZ2" s="139"/>
      <c r="MFA2" s="139"/>
      <c r="MFB2" s="139"/>
      <c r="MFC2" s="139"/>
      <c r="MFD2" s="139"/>
      <c r="MFE2" s="139"/>
      <c r="MFF2" s="139"/>
      <c r="MFG2" s="139"/>
      <c r="MFH2" s="139"/>
      <c r="MFI2" s="139"/>
      <c r="MFJ2" s="139"/>
      <c r="MFK2" s="139"/>
      <c r="MFL2" s="139"/>
      <c r="MFM2" s="139"/>
      <c r="MFN2" s="139"/>
      <c r="MFO2" s="139"/>
      <c r="MFP2" s="139"/>
      <c r="MFQ2" s="139"/>
      <c r="MFR2" s="139"/>
      <c r="MFS2" s="139"/>
      <c r="MFT2" s="139"/>
      <c r="MFU2" s="139"/>
      <c r="MFV2" s="139"/>
      <c r="MFW2" s="139"/>
      <c r="MFX2" s="139"/>
      <c r="MFY2" s="139"/>
      <c r="MFZ2" s="139"/>
      <c r="MGA2" s="139"/>
      <c r="MGB2" s="139"/>
      <c r="MGC2" s="139"/>
      <c r="MGD2" s="139"/>
      <c r="MGE2" s="139"/>
      <c r="MGF2" s="139"/>
      <c r="MGG2" s="139"/>
      <c r="MGH2" s="139"/>
      <c r="MGI2" s="139"/>
      <c r="MGJ2" s="139"/>
      <c r="MGK2" s="139"/>
      <c r="MGL2" s="139"/>
      <c r="MGM2" s="139"/>
      <c r="MGN2" s="139"/>
      <c r="MGO2" s="139"/>
      <c r="MGP2" s="139"/>
      <c r="MGQ2" s="139"/>
      <c r="MGR2" s="139"/>
      <c r="MGS2" s="139"/>
      <c r="MGT2" s="139"/>
      <c r="MGU2" s="139"/>
      <c r="MGV2" s="139"/>
      <c r="MGW2" s="139"/>
      <c r="MGX2" s="139"/>
      <c r="MGY2" s="139"/>
      <c r="MGZ2" s="139"/>
      <c r="MHA2" s="139"/>
      <c r="MHB2" s="139"/>
      <c r="MHC2" s="139"/>
      <c r="MHD2" s="139"/>
      <c r="MHE2" s="139"/>
      <c r="MHF2" s="139"/>
      <c r="MHG2" s="139"/>
      <c r="MHH2" s="139"/>
      <c r="MHI2" s="139"/>
      <c r="MHJ2" s="139"/>
      <c r="MHK2" s="139"/>
      <c r="MHL2" s="139"/>
      <c r="MHM2" s="139"/>
      <c r="MHN2" s="139"/>
      <c r="MHO2" s="139"/>
      <c r="MHP2" s="139"/>
      <c r="MHQ2" s="139"/>
      <c r="MHR2" s="139"/>
      <c r="MHS2" s="139"/>
      <c r="MHT2" s="139"/>
      <c r="MHU2" s="139"/>
      <c r="MHV2" s="139"/>
      <c r="MHW2" s="139"/>
      <c r="MHX2" s="139"/>
      <c r="MHY2" s="139"/>
      <c r="MHZ2" s="139"/>
      <c r="MIA2" s="139"/>
      <c r="MIB2" s="139"/>
      <c r="MIC2" s="139"/>
      <c r="MID2" s="139"/>
      <c r="MIE2" s="139"/>
      <c r="MIF2" s="139"/>
      <c r="MIG2" s="139"/>
      <c r="MIH2" s="139"/>
      <c r="MII2" s="139"/>
      <c r="MIJ2" s="139"/>
      <c r="MIK2" s="139"/>
      <c r="MIL2" s="139"/>
      <c r="MIM2" s="139"/>
      <c r="MIN2" s="139"/>
      <c r="MIO2" s="139"/>
      <c r="MIP2" s="139"/>
      <c r="MIQ2" s="139"/>
      <c r="MIR2" s="139"/>
      <c r="MIS2" s="139"/>
      <c r="MIT2" s="139"/>
      <c r="MIU2" s="139"/>
      <c r="MIV2" s="139"/>
      <c r="MIW2" s="139"/>
      <c r="MIX2" s="139"/>
      <c r="MIY2" s="139"/>
      <c r="MIZ2" s="139"/>
      <c r="MJA2" s="139"/>
      <c r="MJB2" s="139"/>
      <c r="MJC2" s="139"/>
      <c r="MJD2" s="139"/>
      <c r="MJE2" s="139"/>
      <c r="MJF2" s="139"/>
      <c r="MJG2" s="139"/>
      <c r="MJH2" s="139"/>
      <c r="MJI2" s="139"/>
      <c r="MJJ2" s="139"/>
      <c r="MJK2" s="139"/>
      <c r="MJL2" s="139"/>
      <c r="MJM2" s="139"/>
      <c r="MJN2" s="139"/>
      <c r="MJO2" s="139"/>
      <c r="MJP2" s="139"/>
      <c r="MJQ2" s="139"/>
      <c r="MJR2" s="139"/>
      <c r="MJS2" s="139"/>
      <c r="MJT2" s="139"/>
      <c r="MJU2" s="139"/>
      <c r="MJV2" s="139"/>
      <c r="MJW2" s="139"/>
      <c r="MJX2" s="139"/>
      <c r="MJY2" s="139"/>
      <c r="MJZ2" s="139"/>
      <c r="MKA2" s="139"/>
      <c r="MKB2" s="139"/>
      <c r="MKC2" s="139"/>
      <c r="MKD2" s="139"/>
      <c r="MKE2" s="139"/>
      <c r="MKF2" s="139"/>
      <c r="MKG2" s="139"/>
      <c r="MKH2" s="139"/>
      <c r="MKI2" s="139"/>
      <c r="MKJ2" s="139"/>
      <c r="MKK2" s="139"/>
      <c r="MKL2" s="139"/>
      <c r="MKM2" s="139"/>
      <c r="MKN2" s="139"/>
      <c r="MKO2" s="139"/>
      <c r="MKP2" s="139"/>
      <c r="MKQ2" s="139"/>
      <c r="MKR2" s="139"/>
      <c r="MKS2" s="139"/>
      <c r="MKT2" s="139"/>
      <c r="MKU2" s="139"/>
      <c r="MKV2" s="139"/>
      <c r="MKW2" s="139"/>
      <c r="MKX2" s="139"/>
      <c r="MKY2" s="139"/>
      <c r="MKZ2" s="139"/>
      <c r="MLA2" s="139"/>
      <c r="MLB2" s="139"/>
      <c r="MLC2" s="139"/>
      <c r="MLD2" s="139"/>
      <c r="MLE2" s="139"/>
      <c r="MLF2" s="139"/>
      <c r="MLG2" s="139"/>
      <c r="MLH2" s="139"/>
      <c r="MLI2" s="139"/>
      <c r="MLJ2" s="139"/>
      <c r="MLK2" s="139"/>
      <c r="MLL2" s="139"/>
      <c r="MLM2" s="139"/>
      <c r="MLN2" s="139"/>
      <c r="MLO2" s="139"/>
      <c r="MLP2" s="139"/>
      <c r="MLQ2" s="139"/>
      <c r="MLR2" s="139"/>
      <c r="MLS2" s="139"/>
      <c r="MLT2" s="139"/>
      <c r="MLU2" s="139"/>
      <c r="MLV2" s="139"/>
      <c r="MLW2" s="139"/>
      <c r="MLX2" s="139"/>
      <c r="MLY2" s="139"/>
      <c r="MLZ2" s="139"/>
      <c r="MMA2" s="139"/>
      <c r="MMB2" s="139"/>
      <c r="MMC2" s="139"/>
      <c r="MMD2" s="139"/>
      <c r="MME2" s="139"/>
      <c r="MMF2" s="139"/>
      <c r="MMG2" s="139"/>
      <c r="MMH2" s="139"/>
      <c r="MMI2" s="139"/>
      <c r="MMJ2" s="139"/>
      <c r="MMK2" s="139"/>
      <c r="MML2" s="139"/>
      <c r="MMM2" s="139"/>
      <c r="MMN2" s="139"/>
      <c r="MMO2" s="139"/>
      <c r="MMP2" s="139"/>
      <c r="MMQ2" s="139"/>
      <c r="MMR2" s="139"/>
      <c r="MMS2" s="139"/>
      <c r="MMT2" s="139"/>
      <c r="MMU2" s="139"/>
      <c r="MMV2" s="139"/>
      <c r="MMW2" s="139"/>
      <c r="MMX2" s="139"/>
      <c r="MMY2" s="139"/>
      <c r="MMZ2" s="139"/>
      <c r="MNA2" s="139"/>
      <c r="MNB2" s="139"/>
      <c r="MNC2" s="139"/>
      <c r="MND2" s="139"/>
      <c r="MNE2" s="139"/>
      <c r="MNF2" s="139"/>
      <c r="MNG2" s="139"/>
      <c r="MNH2" s="139"/>
      <c r="MNI2" s="139"/>
      <c r="MNJ2" s="139"/>
      <c r="MNK2" s="139"/>
      <c r="MNL2" s="139"/>
      <c r="MNM2" s="139"/>
      <c r="MNN2" s="139"/>
      <c r="MNO2" s="139"/>
      <c r="MNP2" s="139"/>
      <c r="MNQ2" s="139"/>
      <c r="MNR2" s="139"/>
      <c r="MNS2" s="139"/>
      <c r="MNT2" s="139"/>
      <c r="MNU2" s="139"/>
      <c r="MNV2" s="139"/>
      <c r="MNW2" s="139"/>
      <c r="MNX2" s="139"/>
      <c r="MNY2" s="139"/>
      <c r="MNZ2" s="139"/>
      <c r="MOA2" s="139"/>
      <c r="MOB2" s="139"/>
      <c r="MOC2" s="139"/>
      <c r="MOD2" s="139"/>
      <c r="MOE2" s="139"/>
      <c r="MOF2" s="139"/>
      <c r="MOG2" s="139"/>
      <c r="MOH2" s="139"/>
      <c r="MOI2" s="139"/>
      <c r="MOJ2" s="139"/>
      <c r="MOK2" s="139"/>
      <c r="MOL2" s="139"/>
      <c r="MOM2" s="139"/>
      <c r="MON2" s="139"/>
      <c r="MOO2" s="139"/>
      <c r="MOP2" s="139"/>
      <c r="MOQ2" s="139"/>
      <c r="MOR2" s="139"/>
      <c r="MOS2" s="139"/>
      <c r="MOT2" s="139"/>
      <c r="MOU2" s="139"/>
      <c r="MOV2" s="139"/>
      <c r="MOW2" s="139"/>
      <c r="MOX2" s="139"/>
      <c r="MOY2" s="139"/>
      <c r="MOZ2" s="139"/>
      <c r="MPA2" s="139"/>
      <c r="MPB2" s="139"/>
      <c r="MPC2" s="139"/>
      <c r="MPD2" s="139"/>
      <c r="MPE2" s="139"/>
      <c r="MPF2" s="139"/>
      <c r="MPG2" s="139"/>
      <c r="MPH2" s="139"/>
      <c r="MPI2" s="139"/>
      <c r="MPJ2" s="139"/>
      <c r="MPK2" s="139"/>
      <c r="MPL2" s="139"/>
      <c r="MPM2" s="139"/>
      <c r="MPN2" s="139"/>
      <c r="MPO2" s="139"/>
      <c r="MPP2" s="139"/>
      <c r="MPQ2" s="139"/>
      <c r="MPR2" s="139"/>
      <c r="MPS2" s="139"/>
      <c r="MPT2" s="139"/>
      <c r="MPU2" s="139"/>
      <c r="MPV2" s="139"/>
      <c r="MPW2" s="139"/>
      <c r="MPX2" s="139"/>
      <c r="MPY2" s="139"/>
      <c r="MPZ2" s="139"/>
      <c r="MQA2" s="139"/>
      <c r="MQB2" s="139"/>
      <c r="MQC2" s="139"/>
      <c r="MQD2" s="139"/>
      <c r="MQE2" s="139"/>
      <c r="MQF2" s="139"/>
      <c r="MQG2" s="139"/>
      <c r="MQH2" s="139"/>
      <c r="MQI2" s="139"/>
      <c r="MQJ2" s="139"/>
      <c r="MQK2" s="139"/>
      <c r="MQL2" s="139"/>
      <c r="MQM2" s="139"/>
      <c r="MQN2" s="139"/>
      <c r="MQO2" s="139"/>
      <c r="MQP2" s="139"/>
      <c r="MQQ2" s="139"/>
      <c r="MQR2" s="139"/>
      <c r="MQS2" s="139"/>
      <c r="MQT2" s="139"/>
      <c r="MQU2" s="139"/>
      <c r="MQV2" s="139"/>
      <c r="MQW2" s="139"/>
      <c r="MQX2" s="139"/>
      <c r="MQY2" s="139"/>
      <c r="MQZ2" s="139"/>
      <c r="MRA2" s="139"/>
      <c r="MRB2" s="139"/>
      <c r="MRC2" s="139"/>
      <c r="MRD2" s="139"/>
      <c r="MRE2" s="139"/>
      <c r="MRF2" s="139"/>
      <c r="MRG2" s="139"/>
      <c r="MRH2" s="139"/>
      <c r="MRI2" s="139"/>
      <c r="MRJ2" s="139"/>
      <c r="MRK2" s="139"/>
      <c r="MRL2" s="139"/>
      <c r="MRM2" s="139"/>
      <c r="MRN2" s="139"/>
      <c r="MRO2" s="139"/>
      <c r="MRP2" s="139"/>
      <c r="MRQ2" s="139"/>
      <c r="MRR2" s="139"/>
      <c r="MRS2" s="139"/>
      <c r="MRT2" s="139"/>
      <c r="MRU2" s="139"/>
      <c r="MRV2" s="139"/>
      <c r="MRW2" s="139"/>
      <c r="MRX2" s="139"/>
      <c r="MRY2" s="139"/>
      <c r="MRZ2" s="139"/>
      <c r="MSA2" s="139"/>
      <c r="MSB2" s="139"/>
      <c r="MSC2" s="139"/>
      <c r="MSD2" s="139"/>
      <c r="MSE2" s="139"/>
      <c r="MSF2" s="139"/>
      <c r="MSG2" s="139"/>
      <c r="MSH2" s="139"/>
      <c r="MSI2" s="139"/>
      <c r="MSJ2" s="139"/>
      <c r="MSK2" s="139"/>
      <c r="MSL2" s="139"/>
      <c r="MSM2" s="139"/>
      <c r="MSN2" s="139"/>
      <c r="MSO2" s="139"/>
      <c r="MSP2" s="139"/>
      <c r="MSQ2" s="139"/>
      <c r="MSR2" s="139"/>
      <c r="MSS2" s="139"/>
      <c r="MST2" s="139"/>
      <c r="MSU2" s="139"/>
      <c r="MSV2" s="139"/>
      <c r="MSW2" s="139"/>
      <c r="MSX2" s="139"/>
      <c r="MSY2" s="139"/>
      <c r="MSZ2" s="139"/>
      <c r="MTA2" s="139"/>
      <c r="MTB2" s="139"/>
      <c r="MTC2" s="139"/>
      <c r="MTD2" s="139"/>
      <c r="MTE2" s="139"/>
      <c r="MTF2" s="139"/>
      <c r="MTG2" s="139"/>
      <c r="MTH2" s="139"/>
      <c r="MTI2" s="139"/>
      <c r="MTJ2" s="139"/>
      <c r="MTK2" s="139"/>
      <c r="MTL2" s="139"/>
      <c r="MTM2" s="139"/>
      <c r="MTN2" s="139"/>
      <c r="MTO2" s="139"/>
      <c r="MTP2" s="139"/>
      <c r="MTQ2" s="139"/>
      <c r="MTR2" s="139"/>
      <c r="MTS2" s="139"/>
      <c r="MTT2" s="139"/>
      <c r="MTU2" s="139"/>
      <c r="MTV2" s="139"/>
      <c r="MTW2" s="139"/>
      <c r="MTX2" s="139"/>
      <c r="MTY2" s="139"/>
      <c r="MTZ2" s="139"/>
      <c r="MUA2" s="139"/>
      <c r="MUB2" s="139"/>
      <c r="MUC2" s="139"/>
      <c r="MUD2" s="139"/>
      <c r="MUE2" s="139"/>
      <c r="MUF2" s="139"/>
      <c r="MUG2" s="139"/>
      <c r="MUH2" s="139"/>
      <c r="MUI2" s="139"/>
      <c r="MUJ2" s="139"/>
      <c r="MUK2" s="139"/>
      <c r="MUL2" s="139"/>
      <c r="MUM2" s="139"/>
      <c r="MUN2" s="139"/>
      <c r="MUO2" s="139"/>
      <c r="MUP2" s="139"/>
      <c r="MUQ2" s="139"/>
      <c r="MUR2" s="139"/>
      <c r="MUS2" s="139"/>
      <c r="MUT2" s="139"/>
      <c r="MUU2" s="139"/>
      <c r="MUV2" s="139"/>
      <c r="MUW2" s="139"/>
      <c r="MUX2" s="139"/>
      <c r="MUY2" s="139"/>
      <c r="MUZ2" s="139"/>
      <c r="MVA2" s="139"/>
      <c r="MVB2" s="139"/>
      <c r="MVC2" s="139"/>
      <c r="MVD2" s="139"/>
      <c r="MVE2" s="139"/>
      <c r="MVF2" s="139"/>
      <c r="MVG2" s="139"/>
      <c r="MVH2" s="139"/>
      <c r="MVI2" s="139"/>
      <c r="MVJ2" s="139"/>
      <c r="MVK2" s="139"/>
      <c r="MVL2" s="139"/>
      <c r="MVM2" s="139"/>
      <c r="MVN2" s="139"/>
      <c r="MVO2" s="139"/>
      <c r="MVP2" s="139"/>
      <c r="MVQ2" s="139"/>
      <c r="MVR2" s="139"/>
      <c r="MVS2" s="139"/>
      <c r="MVT2" s="139"/>
      <c r="MVU2" s="139"/>
      <c r="MVV2" s="139"/>
      <c r="MVW2" s="139"/>
      <c r="MVX2" s="139"/>
      <c r="MVY2" s="139"/>
      <c r="MVZ2" s="139"/>
      <c r="MWA2" s="139"/>
      <c r="MWB2" s="139"/>
      <c r="MWC2" s="139"/>
      <c r="MWD2" s="139"/>
      <c r="MWE2" s="139"/>
      <c r="MWF2" s="139"/>
      <c r="MWG2" s="139"/>
      <c r="MWH2" s="139"/>
      <c r="MWI2" s="139"/>
      <c r="MWJ2" s="139"/>
      <c r="MWK2" s="139"/>
      <c r="MWL2" s="139"/>
      <c r="MWM2" s="139"/>
      <c r="MWN2" s="139"/>
      <c r="MWO2" s="139"/>
      <c r="MWP2" s="139"/>
      <c r="MWQ2" s="139"/>
      <c r="MWR2" s="139"/>
      <c r="MWS2" s="139"/>
      <c r="MWT2" s="139"/>
      <c r="MWU2" s="139"/>
      <c r="MWV2" s="139"/>
      <c r="MWW2" s="139"/>
      <c r="MWX2" s="139"/>
      <c r="MWY2" s="139"/>
      <c r="MWZ2" s="139"/>
      <c r="MXA2" s="139"/>
      <c r="MXB2" s="139"/>
      <c r="MXC2" s="139"/>
      <c r="MXD2" s="139"/>
      <c r="MXE2" s="139"/>
      <c r="MXF2" s="139"/>
      <c r="MXG2" s="139"/>
      <c r="MXH2" s="139"/>
      <c r="MXI2" s="139"/>
      <c r="MXJ2" s="139"/>
      <c r="MXK2" s="139"/>
      <c r="MXL2" s="139"/>
      <c r="MXM2" s="139"/>
      <c r="MXN2" s="139"/>
      <c r="MXO2" s="139"/>
      <c r="MXP2" s="139"/>
      <c r="MXQ2" s="139"/>
      <c r="MXR2" s="139"/>
      <c r="MXS2" s="139"/>
      <c r="MXT2" s="139"/>
      <c r="MXU2" s="139"/>
      <c r="MXV2" s="139"/>
      <c r="MXW2" s="139"/>
      <c r="MXX2" s="139"/>
      <c r="MXY2" s="139"/>
      <c r="MXZ2" s="139"/>
      <c r="MYA2" s="139"/>
      <c r="MYB2" s="139"/>
      <c r="MYC2" s="139"/>
      <c r="MYD2" s="139"/>
      <c r="MYE2" s="139"/>
      <c r="MYF2" s="139"/>
      <c r="MYG2" s="139"/>
      <c r="MYH2" s="139"/>
      <c r="MYI2" s="139"/>
      <c r="MYJ2" s="139"/>
      <c r="MYK2" s="139"/>
      <c r="MYL2" s="139"/>
      <c r="MYM2" s="139"/>
      <c r="MYN2" s="139"/>
      <c r="MYO2" s="139"/>
      <c r="MYP2" s="139"/>
      <c r="MYQ2" s="139"/>
      <c r="MYR2" s="139"/>
      <c r="MYS2" s="139"/>
      <c r="MYT2" s="139"/>
      <c r="MYU2" s="139"/>
      <c r="MYV2" s="139"/>
      <c r="MYW2" s="139"/>
      <c r="MYX2" s="139"/>
      <c r="MYY2" s="139"/>
      <c r="MYZ2" s="139"/>
      <c r="MZA2" s="139"/>
      <c r="MZB2" s="139"/>
      <c r="MZC2" s="139"/>
      <c r="MZD2" s="139"/>
      <c r="MZE2" s="139"/>
      <c r="MZF2" s="139"/>
      <c r="MZG2" s="139"/>
      <c r="MZH2" s="139"/>
      <c r="MZI2" s="139"/>
      <c r="MZJ2" s="139"/>
      <c r="MZK2" s="139"/>
      <c r="MZL2" s="139"/>
      <c r="MZM2" s="139"/>
      <c r="MZN2" s="139"/>
      <c r="MZO2" s="139"/>
      <c r="MZP2" s="139"/>
      <c r="MZQ2" s="139"/>
      <c r="MZR2" s="139"/>
      <c r="MZS2" s="139"/>
      <c r="MZT2" s="139"/>
      <c r="MZU2" s="139"/>
      <c r="MZV2" s="139"/>
      <c r="MZW2" s="139"/>
      <c r="MZX2" s="139"/>
      <c r="MZY2" s="139"/>
      <c r="MZZ2" s="139"/>
      <c r="NAA2" s="139"/>
      <c r="NAB2" s="139"/>
      <c r="NAC2" s="139"/>
      <c r="NAD2" s="139"/>
      <c r="NAE2" s="139"/>
      <c r="NAF2" s="139"/>
      <c r="NAG2" s="139"/>
      <c r="NAH2" s="139"/>
      <c r="NAI2" s="139"/>
      <c r="NAJ2" s="139"/>
      <c r="NAK2" s="139"/>
      <c r="NAL2" s="139"/>
      <c r="NAM2" s="139"/>
      <c r="NAN2" s="139"/>
      <c r="NAO2" s="139"/>
      <c r="NAP2" s="139"/>
      <c r="NAQ2" s="139"/>
      <c r="NAR2" s="139"/>
      <c r="NAS2" s="139"/>
      <c r="NAT2" s="139"/>
      <c r="NAU2" s="139"/>
      <c r="NAV2" s="139"/>
      <c r="NAW2" s="139"/>
      <c r="NAX2" s="139"/>
      <c r="NAY2" s="139"/>
      <c r="NAZ2" s="139"/>
      <c r="NBA2" s="139"/>
      <c r="NBB2" s="139"/>
      <c r="NBC2" s="139"/>
      <c r="NBD2" s="139"/>
      <c r="NBE2" s="139"/>
      <c r="NBF2" s="139"/>
      <c r="NBG2" s="139"/>
      <c r="NBH2" s="139"/>
      <c r="NBI2" s="139"/>
      <c r="NBJ2" s="139"/>
      <c r="NBK2" s="139"/>
      <c r="NBL2" s="139"/>
      <c r="NBM2" s="139"/>
      <c r="NBN2" s="139"/>
      <c r="NBO2" s="139"/>
      <c r="NBP2" s="139"/>
      <c r="NBQ2" s="139"/>
      <c r="NBR2" s="139"/>
      <c r="NBS2" s="139"/>
      <c r="NBT2" s="139"/>
      <c r="NBU2" s="139"/>
      <c r="NBV2" s="139"/>
      <c r="NBW2" s="139"/>
      <c r="NBX2" s="139"/>
      <c r="NBY2" s="139"/>
      <c r="NBZ2" s="139"/>
      <c r="NCA2" s="139"/>
      <c r="NCB2" s="139"/>
      <c r="NCC2" s="139"/>
      <c r="NCD2" s="139"/>
      <c r="NCE2" s="139"/>
      <c r="NCF2" s="139"/>
      <c r="NCG2" s="139"/>
      <c r="NCH2" s="139"/>
      <c r="NCI2" s="139"/>
      <c r="NCJ2" s="139"/>
      <c r="NCK2" s="139"/>
      <c r="NCL2" s="139"/>
      <c r="NCM2" s="139"/>
      <c r="NCN2" s="139"/>
      <c r="NCO2" s="139"/>
      <c r="NCP2" s="139"/>
      <c r="NCQ2" s="139"/>
      <c r="NCR2" s="139"/>
      <c r="NCS2" s="139"/>
      <c r="NCT2" s="139"/>
      <c r="NCU2" s="139"/>
      <c r="NCV2" s="139"/>
      <c r="NCW2" s="139"/>
      <c r="NCX2" s="139"/>
      <c r="NCY2" s="139"/>
      <c r="NCZ2" s="139"/>
      <c r="NDA2" s="139"/>
      <c r="NDB2" s="139"/>
      <c r="NDC2" s="139"/>
      <c r="NDD2" s="139"/>
      <c r="NDE2" s="139"/>
      <c r="NDF2" s="139"/>
      <c r="NDG2" s="139"/>
      <c r="NDH2" s="139"/>
      <c r="NDI2" s="139"/>
      <c r="NDJ2" s="139"/>
      <c r="NDK2" s="139"/>
      <c r="NDL2" s="139"/>
      <c r="NDM2" s="139"/>
      <c r="NDN2" s="139"/>
      <c r="NDO2" s="139"/>
      <c r="NDP2" s="139"/>
      <c r="NDQ2" s="139"/>
      <c r="NDR2" s="139"/>
      <c r="NDS2" s="139"/>
      <c r="NDT2" s="139"/>
      <c r="NDU2" s="139"/>
      <c r="NDV2" s="139"/>
      <c r="NDW2" s="139"/>
      <c r="NDX2" s="139"/>
      <c r="NDY2" s="139"/>
      <c r="NDZ2" s="139"/>
      <c r="NEA2" s="139"/>
      <c r="NEB2" s="139"/>
      <c r="NEC2" s="139"/>
      <c r="NED2" s="139"/>
      <c r="NEE2" s="139"/>
      <c r="NEF2" s="139"/>
      <c r="NEG2" s="139"/>
      <c r="NEH2" s="139"/>
      <c r="NEI2" s="139"/>
      <c r="NEJ2" s="139"/>
      <c r="NEK2" s="139"/>
      <c r="NEL2" s="139"/>
      <c r="NEM2" s="139"/>
      <c r="NEN2" s="139"/>
      <c r="NEO2" s="139"/>
      <c r="NEP2" s="139"/>
      <c r="NEQ2" s="139"/>
      <c r="NER2" s="139"/>
      <c r="NES2" s="139"/>
      <c r="NET2" s="139"/>
      <c r="NEU2" s="139"/>
      <c r="NEV2" s="139"/>
      <c r="NEW2" s="139"/>
      <c r="NEX2" s="139"/>
      <c r="NEY2" s="139"/>
      <c r="NEZ2" s="139"/>
      <c r="NFA2" s="139"/>
      <c r="NFB2" s="139"/>
      <c r="NFC2" s="139"/>
      <c r="NFD2" s="139"/>
      <c r="NFE2" s="139"/>
      <c r="NFF2" s="139"/>
      <c r="NFG2" s="139"/>
      <c r="NFH2" s="139"/>
      <c r="NFI2" s="139"/>
      <c r="NFJ2" s="139"/>
      <c r="NFK2" s="139"/>
      <c r="NFL2" s="139"/>
      <c r="NFM2" s="139"/>
      <c r="NFN2" s="139"/>
      <c r="NFO2" s="139"/>
      <c r="NFP2" s="139"/>
      <c r="NFQ2" s="139"/>
      <c r="NFR2" s="139"/>
      <c r="NFS2" s="139"/>
      <c r="NFT2" s="139"/>
      <c r="NFU2" s="139"/>
      <c r="NFV2" s="139"/>
      <c r="NFW2" s="139"/>
      <c r="NFX2" s="139"/>
      <c r="NFY2" s="139"/>
      <c r="NFZ2" s="139"/>
      <c r="NGA2" s="139"/>
      <c r="NGB2" s="139"/>
      <c r="NGC2" s="139"/>
      <c r="NGD2" s="139"/>
      <c r="NGE2" s="139"/>
      <c r="NGF2" s="139"/>
      <c r="NGG2" s="139"/>
      <c r="NGH2" s="139"/>
      <c r="NGI2" s="139"/>
      <c r="NGJ2" s="139"/>
      <c r="NGK2" s="139"/>
      <c r="NGL2" s="139"/>
      <c r="NGM2" s="139"/>
      <c r="NGN2" s="139"/>
      <c r="NGO2" s="139"/>
      <c r="NGP2" s="139"/>
      <c r="NGQ2" s="139"/>
      <c r="NGR2" s="139"/>
      <c r="NGS2" s="139"/>
      <c r="NGT2" s="139"/>
      <c r="NGU2" s="139"/>
      <c r="NGV2" s="139"/>
      <c r="NGW2" s="139"/>
      <c r="NGX2" s="139"/>
      <c r="NGY2" s="139"/>
      <c r="NGZ2" s="139"/>
      <c r="NHA2" s="139"/>
      <c r="NHB2" s="139"/>
      <c r="NHC2" s="139"/>
      <c r="NHD2" s="139"/>
      <c r="NHE2" s="139"/>
      <c r="NHF2" s="139"/>
      <c r="NHG2" s="139"/>
      <c r="NHH2" s="139"/>
      <c r="NHI2" s="139"/>
      <c r="NHJ2" s="139"/>
      <c r="NHK2" s="139"/>
      <c r="NHL2" s="139"/>
      <c r="NHM2" s="139"/>
      <c r="NHN2" s="139"/>
      <c r="NHO2" s="139"/>
      <c r="NHP2" s="139"/>
      <c r="NHQ2" s="139"/>
      <c r="NHR2" s="139"/>
      <c r="NHS2" s="139"/>
      <c r="NHT2" s="139"/>
      <c r="NHU2" s="139"/>
      <c r="NHV2" s="139"/>
      <c r="NHW2" s="139"/>
      <c r="NHX2" s="139"/>
      <c r="NHY2" s="139"/>
      <c r="NHZ2" s="139"/>
      <c r="NIA2" s="139"/>
      <c r="NIB2" s="139"/>
      <c r="NIC2" s="139"/>
      <c r="NID2" s="139"/>
      <c r="NIE2" s="139"/>
      <c r="NIF2" s="139"/>
      <c r="NIG2" s="139"/>
      <c r="NIH2" s="139"/>
      <c r="NII2" s="139"/>
      <c r="NIJ2" s="139"/>
      <c r="NIK2" s="139"/>
      <c r="NIL2" s="139"/>
      <c r="NIM2" s="139"/>
      <c r="NIN2" s="139"/>
      <c r="NIO2" s="139"/>
      <c r="NIP2" s="139"/>
      <c r="NIQ2" s="139"/>
      <c r="NIR2" s="139"/>
      <c r="NIS2" s="139"/>
      <c r="NIT2" s="139"/>
      <c r="NIU2" s="139"/>
      <c r="NIV2" s="139"/>
      <c r="NIW2" s="139"/>
      <c r="NIX2" s="139"/>
      <c r="NIY2" s="139"/>
      <c r="NIZ2" s="139"/>
      <c r="NJA2" s="139"/>
      <c r="NJB2" s="139"/>
      <c r="NJC2" s="139"/>
      <c r="NJD2" s="139"/>
      <c r="NJE2" s="139"/>
      <c r="NJF2" s="139"/>
      <c r="NJG2" s="139"/>
      <c r="NJH2" s="139"/>
      <c r="NJI2" s="139"/>
      <c r="NJJ2" s="139"/>
      <c r="NJK2" s="139"/>
      <c r="NJL2" s="139"/>
      <c r="NJM2" s="139"/>
      <c r="NJN2" s="139"/>
      <c r="NJO2" s="139"/>
      <c r="NJP2" s="139"/>
      <c r="NJQ2" s="139"/>
      <c r="NJR2" s="139"/>
      <c r="NJS2" s="139"/>
      <c r="NJT2" s="139"/>
      <c r="NJU2" s="139"/>
      <c r="NJV2" s="139"/>
      <c r="NJW2" s="139"/>
      <c r="NJX2" s="139"/>
      <c r="NJY2" s="139"/>
      <c r="NJZ2" s="139"/>
      <c r="NKA2" s="139"/>
      <c r="NKB2" s="139"/>
      <c r="NKC2" s="139"/>
      <c r="NKD2" s="139"/>
      <c r="NKE2" s="139"/>
      <c r="NKF2" s="139"/>
      <c r="NKG2" s="139"/>
      <c r="NKH2" s="139"/>
      <c r="NKI2" s="139"/>
      <c r="NKJ2" s="139"/>
      <c r="NKK2" s="139"/>
      <c r="NKL2" s="139"/>
      <c r="NKM2" s="139"/>
      <c r="NKN2" s="139"/>
      <c r="NKO2" s="139"/>
      <c r="NKP2" s="139"/>
      <c r="NKQ2" s="139"/>
      <c r="NKR2" s="139"/>
      <c r="NKS2" s="139"/>
      <c r="NKT2" s="139"/>
      <c r="NKU2" s="139"/>
      <c r="NKV2" s="139"/>
      <c r="NKW2" s="139"/>
      <c r="NKX2" s="139"/>
      <c r="NKY2" s="139"/>
      <c r="NKZ2" s="139"/>
      <c r="NLA2" s="139"/>
      <c r="NLB2" s="139"/>
      <c r="NLC2" s="139"/>
      <c r="NLD2" s="139"/>
      <c r="NLE2" s="139"/>
      <c r="NLF2" s="139"/>
      <c r="NLG2" s="139"/>
      <c r="NLH2" s="139"/>
      <c r="NLI2" s="139"/>
      <c r="NLJ2" s="139"/>
      <c r="NLK2" s="139"/>
      <c r="NLL2" s="139"/>
      <c r="NLM2" s="139"/>
      <c r="NLN2" s="139"/>
      <c r="NLO2" s="139"/>
      <c r="NLP2" s="139"/>
      <c r="NLQ2" s="139"/>
      <c r="NLR2" s="139"/>
      <c r="NLS2" s="139"/>
      <c r="NLT2" s="139"/>
      <c r="NLU2" s="139"/>
      <c r="NLV2" s="139"/>
      <c r="NLW2" s="139"/>
      <c r="NLX2" s="139"/>
      <c r="NLY2" s="139"/>
      <c r="NLZ2" s="139"/>
      <c r="NMA2" s="139"/>
      <c r="NMB2" s="139"/>
      <c r="NMC2" s="139"/>
      <c r="NMD2" s="139"/>
      <c r="NME2" s="139"/>
      <c r="NMF2" s="139"/>
      <c r="NMG2" s="139"/>
      <c r="NMH2" s="139"/>
      <c r="NMI2" s="139"/>
      <c r="NMJ2" s="139"/>
      <c r="NMK2" s="139"/>
      <c r="NML2" s="139"/>
      <c r="NMM2" s="139"/>
      <c r="NMN2" s="139"/>
      <c r="NMO2" s="139"/>
      <c r="NMP2" s="139"/>
      <c r="NMQ2" s="139"/>
      <c r="NMR2" s="139"/>
      <c r="NMS2" s="139"/>
      <c r="NMT2" s="139"/>
      <c r="NMU2" s="139"/>
      <c r="NMV2" s="139"/>
      <c r="NMW2" s="139"/>
      <c r="NMX2" s="139"/>
      <c r="NMY2" s="139"/>
      <c r="NMZ2" s="139"/>
      <c r="NNA2" s="139"/>
      <c r="NNB2" s="139"/>
      <c r="NNC2" s="139"/>
      <c r="NND2" s="139"/>
      <c r="NNE2" s="139"/>
      <c r="NNF2" s="139"/>
      <c r="NNG2" s="139"/>
      <c r="NNH2" s="139"/>
      <c r="NNI2" s="139"/>
      <c r="NNJ2" s="139"/>
      <c r="NNK2" s="139"/>
      <c r="NNL2" s="139"/>
      <c r="NNM2" s="139"/>
      <c r="NNN2" s="139"/>
      <c r="NNO2" s="139"/>
      <c r="NNP2" s="139"/>
      <c r="NNQ2" s="139"/>
      <c r="NNR2" s="139"/>
      <c r="NNS2" s="139"/>
      <c r="NNT2" s="139"/>
      <c r="NNU2" s="139"/>
      <c r="NNV2" s="139"/>
      <c r="NNW2" s="139"/>
      <c r="NNX2" s="139"/>
      <c r="NNY2" s="139"/>
      <c r="NNZ2" s="139"/>
      <c r="NOA2" s="139"/>
      <c r="NOB2" s="139"/>
      <c r="NOC2" s="139"/>
      <c r="NOD2" s="139"/>
      <c r="NOE2" s="139"/>
      <c r="NOF2" s="139"/>
      <c r="NOG2" s="139"/>
      <c r="NOH2" s="139"/>
      <c r="NOI2" s="139"/>
      <c r="NOJ2" s="139"/>
      <c r="NOK2" s="139"/>
      <c r="NOL2" s="139"/>
      <c r="NOM2" s="139"/>
      <c r="NON2" s="139"/>
      <c r="NOO2" s="139"/>
      <c r="NOP2" s="139"/>
      <c r="NOQ2" s="139"/>
      <c r="NOR2" s="139"/>
      <c r="NOS2" s="139"/>
      <c r="NOT2" s="139"/>
      <c r="NOU2" s="139"/>
      <c r="NOV2" s="139"/>
      <c r="NOW2" s="139"/>
      <c r="NOX2" s="139"/>
      <c r="NOY2" s="139"/>
      <c r="NOZ2" s="139"/>
      <c r="NPA2" s="139"/>
      <c r="NPB2" s="139"/>
      <c r="NPC2" s="139"/>
      <c r="NPD2" s="139"/>
      <c r="NPE2" s="139"/>
      <c r="NPF2" s="139"/>
      <c r="NPG2" s="139"/>
      <c r="NPH2" s="139"/>
      <c r="NPI2" s="139"/>
      <c r="NPJ2" s="139"/>
      <c r="NPK2" s="139"/>
      <c r="NPL2" s="139"/>
      <c r="NPM2" s="139"/>
      <c r="NPN2" s="139"/>
      <c r="NPO2" s="139"/>
      <c r="NPP2" s="139"/>
      <c r="NPQ2" s="139"/>
      <c r="NPR2" s="139"/>
      <c r="NPS2" s="139"/>
      <c r="NPT2" s="139"/>
      <c r="NPU2" s="139"/>
      <c r="NPV2" s="139"/>
      <c r="NPW2" s="139"/>
      <c r="NPX2" s="139"/>
      <c r="NPY2" s="139"/>
      <c r="NPZ2" s="139"/>
      <c r="NQA2" s="139"/>
      <c r="NQB2" s="139"/>
      <c r="NQC2" s="139"/>
      <c r="NQD2" s="139"/>
      <c r="NQE2" s="139"/>
      <c r="NQF2" s="139"/>
      <c r="NQG2" s="139"/>
      <c r="NQH2" s="139"/>
      <c r="NQI2" s="139"/>
      <c r="NQJ2" s="139"/>
      <c r="NQK2" s="139"/>
      <c r="NQL2" s="139"/>
      <c r="NQM2" s="139"/>
      <c r="NQN2" s="139"/>
      <c r="NQO2" s="139"/>
      <c r="NQP2" s="139"/>
      <c r="NQQ2" s="139"/>
      <c r="NQR2" s="139"/>
      <c r="NQS2" s="139"/>
      <c r="NQT2" s="139"/>
      <c r="NQU2" s="139"/>
      <c r="NQV2" s="139"/>
      <c r="NQW2" s="139"/>
      <c r="NQX2" s="139"/>
      <c r="NQY2" s="139"/>
      <c r="NQZ2" s="139"/>
      <c r="NRA2" s="139"/>
      <c r="NRB2" s="139"/>
      <c r="NRC2" s="139"/>
      <c r="NRD2" s="139"/>
      <c r="NRE2" s="139"/>
      <c r="NRF2" s="139"/>
      <c r="NRG2" s="139"/>
      <c r="NRH2" s="139"/>
      <c r="NRI2" s="139"/>
      <c r="NRJ2" s="139"/>
      <c r="NRK2" s="139"/>
      <c r="NRL2" s="139"/>
      <c r="NRM2" s="139"/>
      <c r="NRN2" s="139"/>
      <c r="NRO2" s="139"/>
      <c r="NRP2" s="139"/>
      <c r="NRQ2" s="139"/>
      <c r="NRR2" s="139"/>
      <c r="NRS2" s="139"/>
      <c r="NRT2" s="139"/>
      <c r="NRU2" s="139"/>
      <c r="NRV2" s="139"/>
      <c r="NRW2" s="139"/>
      <c r="NRX2" s="139"/>
      <c r="NRY2" s="139"/>
      <c r="NRZ2" s="139"/>
      <c r="NSA2" s="139"/>
      <c r="NSB2" s="139"/>
      <c r="NSC2" s="139"/>
      <c r="NSD2" s="139"/>
      <c r="NSE2" s="139"/>
      <c r="NSF2" s="139"/>
      <c r="NSG2" s="139"/>
      <c r="NSH2" s="139"/>
      <c r="NSI2" s="139"/>
      <c r="NSJ2" s="139"/>
      <c r="NSK2" s="139"/>
      <c r="NSL2" s="139"/>
      <c r="NSM2" s="139"/>
      <c r="NSN2" s="139"/>
      <c r="NSO2" s="139"/>
      <c r="NSP2" s="139"/>
      <c r="NSQ2" s="139"/>
      <c r="NSR2" s="139"/>
      <c r="NSS2" s="139"/>
      <c r="NST2" s="139"/>
      <c r="NSU2" s="139"/>
      <c r="NSV2" s="139"/>
      <c r="NSW2" s="139"/>
      <c r="NSX2" s="139"/>
      <c r="NSY2" s="139"/>
      <c r="NSZ2" s="139"/>
      <c r="NTA2" s="139"/>
      <c r="NTB2" s="139"/>
      <c r="NTC2" s="139"/>
      <c r="NTD2" s="139"/>
      <c r="NTE2" s="139"/>
      <c r="NTF2" s="139"/>
      <c r="NTG2" s="139"/>
      <c r="NTH2" s="139"/>
      <c r="NTI2" s="139"/>
      <c r="NTJ2" s="139"/>
      <c r="NTK2" s="139"/>
      <c r="NTL2" s="139"/>
      <c r="NTM2" s="139"/>
      <c r="NTN2" s="139"/>
      <c r="NTO2" s="139"/>
      <c r="NTP2" s="139"/>
      <c r="NTQ2" s="139"/>
      <c r="NTR2" s="139"/>
      <c r="NTS2" s="139"/>
      <c r="NTT2" s="139"/>
      <c r="NTU2" s="139"/>
      <c r="NTV2" s="139"/>
      <c r="NTW2" s="139"/>
      <c r="NTX2" s="139"/>
      <c r="NTY2" s="139"/>
      <c r="NTZ2" s="139"/>
      <c r="NUA2" s="139"/>
      <c r="NUB2" s="139"/>
      <c r="NUC2" s="139"/>
      <c r="NUD2" s="139"/>
      <c r="NUE2" s="139"/>
      <c r="NUF2" s="139"/>
      <c r="NUG2" s="139"/>
      <c r="NUH2" s="139"/>
      <c r="NUI2" s="139"/>
      <c r="NUJ2" s="139"/>
      <c r="NUK2" s="139"/>
      <c r="NUL2" s="139"/>
      <c r="NUM2" s="139"/>
      <c r="NUN2" s="139"/>
      <c r="NUO2" s="139"/>
      <c r="NUP2" s="139"/>
      <c r="NUQ2" s="139"/>
      <c r="NUR2" s="139"/>
      <c r="NUS2" s="139"/>
      <c r="NUT2" s="139"/>
      <c r="NUU2" s="139"/>
      <c r="NUV2" s="139"/>
      <c r="NUW2" s="139"/>
      <c r="NUX2" s="139"/>
      <c r="NUY2" s="139"/>
      <c r="NUZ2" s="139"/>
      <c r="NVA2" s="139"/>
      <c r="NVB2" s="139"/>
      <c r="NVC2" s="139"/>
      <c r="NVD2" s="139"/>
      <c r="NVE2" s="139"/>
      <c r="NVF2" s="139"/>
      <c r="NVG2" s="139"/>
      <c r="NVH2" s="139"/>
      <c r="NVI2" s="139"/>
      <c r="NVJ2" s="139"/>
      <c r="NVK2" s="139"/>
      <c r="NVL2" s="139"/>
      <c r="NVM2" s="139"/>
      <c r="NVN2" s="139"/>
      <c r="NVO2" s="139"/>
      <c r="NVP2" s="139"/>
      <c r="NVQ2" s="139"/>
      <c r="NVR2" s="139"/>
      <c r="NVS2" s="139"/>
      <c r="NVT2" s="139"/>
      <c r="NVU2" s="139"/>
      <c r="NVV2" s="139"/>
      <c r="NVW2" s="139"/>
      <c r="NVX2" s="139"/>
      <c r="NVY2" s="139"/>
      <c r="NVZ2" s="139"/>
      <c r="NWA2" s="139"/>
      <c r="NWB2" s="139"/>
      <c r="NWC2" s="139"/>
      <c r="NWD2" s="139"/>
      <c r="NWE2" s="139"/>
      <c r="NWF2" s="139"/>
      <c r="NWG2" s="139"/>
      <c r="NWH2" s="139"/>
      <c r="NWI2" s="139"/>
      <c r="NWJ2" s="139"/>
      <c r="NWK2" s="139"/>
      <c r="NWL2" s="139"/>
      <c r="NWM2" s="139"/>
      <c r="NWN2" s="139"/>
      <c r="NWO2" s="139"/>
      <c r="NWP2" s="139"/>
      <c r="NWQ2" s="139"/>
      <c r="NWR2" s="139"/>
      <c r="NWS2" s="139"/>
      <c r="NWT2" s="139"/>
      <c r="NWU2" s="139"/>
      <c r="NWV2" s="139"/>
      <c r="NWW2" s="139"/>
      <c r="NWX2" s="139"/>
      <c r="NWY2" s="139"/>
      <c r="NWZ2" s="139"/>
      <c r="NXA2" s="139"/>
      <c r="NXB2" s="139"/>
      <c r="NXC2" s="139"/>
      <c r="NXD2" s="139"/>
      <c r="NXE2" s="139"/>
      <c r="NXF2" s="139"/>
      <c r="NXG2" s="139"/>
      <c r="NXH2" s="139"/>
      <c r="NXI2" s="139"/>
      <c r="NXJ2" s="139"/>
      <c r="NXK2" s="139"/>
      <c r="NXL2" s="139"/>
      <c r="NXM2" s="139"/>
      <c r="NXN2" s="139"/>
      <c r="NXO2" s="139"/>
      <c r="NXP2" s="139"/>
      <c r="NXQ2" s="139"/>
      <c r="NXR2" s="139"/>
      <c r="NXS2" s="139"/>
      <c r="NXT2" s="139"/>
      <c r="NXU2" s="139"/>
      <c r="NXV2" s="139"/>
      <c r="NXW2" s="139"/>
      <c r="NXX2" s="139"/>
      <c r="NXY2" s="139"/>
      <c r="NXZ2" s="139"/>
      <c r="NYA2" s="139"/>
      <c r="NYB2" s="139"/>
      <c r="NYC2" s="139"/>
      <c r="NYD2" s="139"/>
      <c r="NYE2" s="139"/>
      <c r="NYF2" s="139"/>
      <c r="NYG2" s="139"/>
      <c r="NYH2" s="139"/>
      <c r="NYI2" s="139"/>
      <c r="NYJ2" s="139"/>
      <c r="NYK2" s="139"/>
      <c r="NYL2" s="139"/>
      <c r="NYM2" s="139"/>
      <c r="NYN2" s="139"/>
      <c r="NYO2" s="139"/>
      <c r="NYP2" s="139"/>
      <c r="NYQ2" s="139"/>
      <c r="NYR2" s="139"/>
      <c r="NYS2" s="139"/>
      <c r="NYT2" s="139"/>
      <c r="NYU2" s="139"/>
      <c r="NYV2" s="139"/>
      <c r="NYW2" s="139"/>
      <c r="NYX2" s="139"/>
      <c r="NYY2" s="139"/>
      <c r="NYZ2" s="139"/>
      <c r="NZA2" s="139"/>
      <c r="NZB2" s="139"/>
      <c r="NZC2" s="139"/>
      <c r="NZD2" s="139"/>
      <c r="NZE2" s="139"/>
      <c r="NZF2" s="139"/>
      <c r="NZG2" s="139"/>
      <c r="NZH2" s="139"/>
      <c r="NZI2" s="139"/>
      <c r="NZJ2" s="139"/>
      <c r="NZK2" s="139"/>
      <c r="NZL2" s="139"/>
      <c r="NZM2" s="139"/>
      <c r="NZN2" s="139"/>
      <c r="NZO2" s="139"/>
      <c r="NZP2" s="139"/>
      <c r="NZQ2" s="139"/>
      <c r="NZR2" s="139"/>
      <c r="NZS2" s="139"/>
      <c r="NZT2" s="139"/>
      <c r="NZU2" s="139"/>
      <c r="NZV2" s="139"/>
      <c r="NZW2" s="139"/>
      <c r="NZX2" s="139"/>
      <c r="NZY2" s="139"/>
      <c r="NZZ2" s="139"/>
      <c r="OAA2" s="139"/>
      <c r="OAB2" s="139"/>
      <c r="OAC2" s="139"/>
      <c r="OAD2" s="139"/>
      <c r="OAE2" s="139"/>
      <c r="OAF2" s="139"/>
      <c r="OAG2" s="139"/>
      <c r="OAH2" s="139"/>
      <c r="OAI2" s="139"/>
      <c r="OAJ2" s="139"/>
      <c r="OAK2" s="139"/>
      <c r="OAL2" s="139"/>
      <c r="OAM2" s="139"/>
      <c r="OAN2" s="139"/>
      <c r="OAO2" s="139"/>
      <c r="OAP2" s="139"/>
      <c r="OAQ2" s="139"/>
      <c r="OAR2" s="139"/>
      <c r="OAS2" s="139"/>
      <c r="OAT2" s="139"/>
      <c r="OAU2" s="139"/>
      <c r="OAV2" s="139"/>
      <c r="OAW2" s="139"/>
      <c r="OAX2" s="139"/>
      <c r="OAY2" s="139"/>
      <c r="OAZ2" s="139"/>
      <c r="OBA2" s="139"/>
      <c r="OBB2" s="139"/>
      <c r="OBC2" s="139"/>
      <c r="OBD2" s="139"/>
      <c r="OBE2" s="139"/>
      <c r="OBF2" s="139"/>
      <c r="OBG2" s="139"/>
      <c r="OBH2" s="139"/>
      <c r="OBI2" s="139"/>
      <c r="OBJ2" s="139"/>
      <c r="OBK2" s="139"/>
      <c r="OBL2" s="139"/>
      <c r="OBM2" s="139"/>
      <c r="OBN2" s="139"/>
      <c r="OBO2" s="139"/>
      <c r="OBP2" s="139"/>
      <c r="OBQ2" s="139"/>
      <c r="OBR2" s="139"/>
      <c r="OBS2" s="139"/>
      <c r="OBT2" s="139"/>
      <c r="OBU2" s="139"/>
      <c r="OBV2" s="139"/>
      <c r="OBW2" s="139"/>
      <c r="OBX2" s="139"/>
      <c r="OBY2" s="139"/>
      <c r="OBZ2" s="139"/>
      <c r="OCA2" s="139"/>
      <c r="OCB2" s="139"/>
      <c r="OCC2" s="139"/>
      <c r="OCD2" s="139"/>
      <c r="OCE2" s="139"/>
      <c r="OCF2" s="139"/>
      <c r="OCG2" s="139"/>
      <c r="OCH2" s="139"/>
      <c r="OCI2" s="139"/>
      <c r="OCJ2" s="139"/>
      <c r="OCK2" s="139"/>
      <c r="OCL2" s="139"/>
      <c r="OCM2" s="139"/>
      <c r="OCN2" s="139"/>
      <c r="OCO2" s="139"/>
      <c r="OCP2" s="139"/>
      <c r="OCQ2" s="139"/>
      <c r="OCR2" s="139"/>
      <c r="OCS2" s="139"/>
      <c r="OCT2" s="139"/>
      <c r="OCU2" s="139"/>
      <c r="OCV2" s="139"/>
      <c r="OCW2" s="139"/>
      <c r="OCX2" s="139"/>
      <c r="OCY2" s="139"/>
      <c r="OCZ2" s="139"/>
      <c r="ODA2" s="139"/>
      <c r="ODB2" s="139"/>
      <c r="ODC2" s="139"/>
      <c r="ODD2" s="139"/>
      <c r="ODE2" s="139"/>
      <c r="ODF2" s="139"/>
      <c r="ODG2" s="139"/>
      <c r="ODH2" s="139"/>
      <c r="ODI2" s="139"/>
      <c r="ODJ2" s="139"/>
      <c r="ODK2" s="139"/>
      <c r="ODL2" s="139"/>
      <c r="ODM2" s="139"/>
      <c r="ODN2" s="139"/>
      <c r="ODO2" s="139"/>
      <c r="ODP2" s="139"/>
      <c r="ODQ2" s="139"/>
      <c r="ODR2" s="139"/>
      <c r="ODS2" s="139"/>
      <c r="ODT2" s="139"/>
      <c r="ODU2" s="139"/>
      <c r="ODV2" s="139"/>
      <c r="ODW2" s="139"/>
      <c r="ODX2" s="139"/>
      <c r="ODY2" s="139"/>
      <c r="ODZ2" s="139"/>
      <c r="OEA2" s="139"/>
      <c r="OEB2" s="139"/>
      <c r="OEC2" s="139"/>
      <c r="OED2" s="139"/>
      <c r="OEE2" s="139"/>
      <c r="OEF2" s="139"/>
      <c r="OEG2" s="139"/>
      <c r="OEH2" s="139"/>
      <c r="OEI2" s="139"/>
      <c r="OEJ2" s="139"/>
      <c r="OEK2" s="139"/>
      <c r="OEL2" s="139"/>
      <c r="OEM2" s="139"/>
      <c r="OEN2" s="139"/>
      <c r="OEO2" s="139"/>
      <c r="OEP2" s="139"/>
      <c r="OEQ2" s="139"/>
      <c r="OER2" s="139"/>
      <c r="OES2" s="139"/>
      <c r="OET2" s="139"/>
      <c r="OEU2" s="139"/>
      <c r="OEV2" s="139"/>
      <c r="OEW2" s="139"/>
      <c r="OEX2" s="139"/>
      <c r="OEY2" s="139"/>
      <c r="OEZ2" s="139"/>
      <c r="OFA2" s="139"/>
      <c r="OFB2" s="139"/>
      <c r="OFC2" s="139"/>
      <c r="OFD2" s="139"/>
      <c r="OFE2" s="139"/>
      <c r="OFF2" s="139"/>
      <c r="OFG2" s="139"/>
      <c r="OFH2" s="139"/>
      <c r="OFI2" s="139"/>
      <c r="OFJ2" s="139"/>
      <c r="OFK2" s="139"/>
      <c r="OFL2" s="139"/>
      <c r="OFM2" s="139"/>
      <c r="OFN2" s="139"/>
      <c r="OFO2" s="139"/>
      <c r="OFP2" s="139"/>
      <c r="OFQ2" s="139"/>
      <c r="OFR2" s="139"/>
      <c r="OFS2" s="139"/>
      <c r="OFT2" s="139"/>
      <c r="OFU2" s="139"/>
      <c r="OFV2" s="139"/>
      <c r="OFW2" s="139"/>
      <c r="OFX2" s="139"/>
      <c r="OFY2" s="139"/>
      <c r="OFZ2" s="139"/>
      <c r="OGA2" s="139"/>
      <c r="OGB2" s="139"/>
      <c r="OGC2" s="139"/>
      <c r="OGD2" s="139"/>
      <c r="OGE2" s="139"/>
      <c r="OGF2" s="139"/>
      <c r="OGG2" s="139"/>
      <c r="OGH2" s="139"/>
      <c r="OGI2" s="139"/>
      <c r="OGJ2" s="139"/>
      <c r="OGK2" s="139"/>
      <c r="OGL2" s="139"/>
      <c r="OGM2" s="139"/>
      <c r="OGN2" s="139"/>
      <c r="OGO2" s="139"/>
      <c r="OGP2" s="139"/>
      <c r="OGQ2" s="139"/>
      <c r="OGR2" s="139"/>
      <c r="OGS2" s="139"/>
      <c r="OGT2" s="139"/>
      <c r="OGU2" s="139"/>
      <c r="OGV2" s="139"/>
      <c r="OGW2" s="139"/>
      <c r="OGX2" s="139"/>
      <c r="OGY2" s="139"/>
      <c r="OGZ2" s="139"/>
      <c r="OHA2" s="139"/>
      <c r="OHB2" s="139"/>
      <c r="OHC2" s="139"/>
      <c r="OHD2" s="139"/>
      <c r="OHE2" s="139"/>
      <c r="OHF2" s="139"/>
      <c r="OHG2" s="139"/>
      <c r="OHH2" s="139"/>
      <c r="OHI2" s="139"/>
      <c r="OHJ2" s="139"/>
      <c r="OHK2" s="139"/>
      <c r="OHL2" s="139"/>
      <c r="OHM2" s="139"/>
      <c r="OHN2" s="139"/>
      <c r="OHO2" s="139"/>
      <c r="OHP2" s="139"/>
      <c r="OHQ2" s="139"/>
      <c r="OHR2" s="139"/>
      <c r="OHS2" s="139"/>
      <c r="OHT2" s="139"/>
      <c r="OHU2" s="139"/>
      <c r="OHV2" s="139"/>
      <c r="OHW2" s="139"/>
      <c r="OHX2" s="139"/>
      <c r="OHY2" s="139"/>
      <c r="OHZ2" s="139"/>
      <c r="OIA2" s="139"/>
      <c r="OIB2" s="139"/>
      <c r="OIC2" s="139"/>
      <c r="OID2" s="139"/>
      <c r="OIE2" s="139"/>
      <c r="OIF2" s="139"/>
      <c r="OIG2" s="139"/>
      <c r="OIH2" s="139"/>
      <c r="OII2" s="139"/>
      <c r="OIJ2" s="139"/>
      <c r="OIK2" s="139"/>
      <c r="OIL2" s="139"/>
      <c r="OIM2" s="139"/>
      <c r="OIN2" s="139"/>
      <c r="OIO2" s="139"/>
      <c r="OIP2" s="139"/>
      <c r="OIQ2" s="139"/>
      <c r="OIR2" s="139"/>
      <c r="OIS2" s="139"/>
      <c r="OIT2" s="139"/>
      <c r="OIU2" s="139"/>
      <c r="OIV2" s="139"/>
      <c r="OIW2" s="139"/>
      <c r="OIX2" s="139"/>
      <c r="OIY2" s="139"/>
      <c r="OIZ2" s="139"/>
      <c r="OJA2" s="139"/>
      <c r="OJB2" s="139"/>
      <c r="OJC2" s="139"/>
      <c r="OJD2" s="139"/>
      <c r="OJE2" s="139"/>
      <c r="OJF2" s="139"/>
      <c r="OJG2" s="139"/>
      <c r="OJH2" s="139"/>
      <c r="OJI2" s="139"/>
      <c r="OJJ2" s="139"/>
      <c r="OJK2" s="139"/>
      <c r="OJL2" s="139"/>
      <c r="OJM2" s="139"/>
      <c r="OJN2" s="139"/>
      <c r="OJO2" s="139"/>
      <c r="OJP2" s="139"/>
      <c r="OJQ2" s="139"/>
      <c r="OJR2" s="139"/>
      <c r="OJS2" s="139"/>
      <c r="OJT2" s="139"/>
      <c r="OJU2" s="139"/>
      <c r="OJV2" s="139"/>
      <c r="OJW2" s="139"/>
      <c r="OJX2" s="139"/>
      <c r="OJY2" s="139"/>
      <c r="OJZ2" s="139"/>
      <c r="OKA2" s="139"/>
      <c r="OKB2" s="139"/>
      <c r="OKC2" s="139"/>
      <c r="OKD2" s="139"/>
      <c r="OKE2" s="139"/>
      <c r="OKF2" s="139"/>
      <c r="OKG2" s="139"/>
      <c r="OKH2" s="139"/>
      <c r="OKI2" s="139"/>
      <c r="OKJ2" s="139"/>
      <c r="OKK2" s="139"/>
      <c r="OKL2" s="139"/>
      <c r="OKM2" s="139"/>
      <c r="OKN2" s="139"/>
      <c r="OKO2" s="139"/>
      <c r="OKP2" s="139"/>
      <c r="OKQ2" s="139"/>
      <c r="OKR2" s="139"/>
      <c r="OKS2" s="139"/>
      <c r="OKT2" s="139"/>
      <c r="OKU2" s="139"/>
      <c r="OKV2" s="139"/>
      <c r="OKW2" s="139"/>
      <c r="OKX2" s="139"/>
      <c r="OKY2" s="139"/>
      <c r="OKZ2" s="139"/>
      <c r="OLA2" s="139"/>
      <c r="OLB2" s="139"/>
      <c r="OLC2" s="139"/>
      <c r="OLD2" s="139"/>
      <c r="OLE2" s="139"/>
      <c r="OLF2" s="139"/>
      <c r="OLG2" s="139"/>
      <c r="OLH2" s="139"/>
      <c r="OLI2" s="139"/>
      <c r="OLJ2" s="139"/>
      <c r="OLK2" s="139"/>
      <c r="OLL2" s="139"/>
      <c r="OLM2" s="139"/>
      <c r="OLN2" s="139"/>
      <c r="OLO2" s="139"/>
      <c r="OLP2" s="139"/>
      <c r="OLQ2" s="139"/>
      <c r="OLR2" s="139"/>
      <c r="OLS2" s="139"/>
      <c r="OLT2" s="139"/>
      <c r="OLU2" s="139"/>
      <c r="OLV2" s="139"/>
      <c r="OLW2" s="139"/>
      <c r="OLX2" s="139"/>
      <c r="OLY2" s="139"/>
      <c r="OLZ2" s="139"/>
      <c r="OMA2" s="139"/>
      <c r="OMB2" s="139"/>
      <c r="OMC2" s="139"/>
      <c r="OMD2" s="139"/>
      <c r="OME2" s="139"/>
      <c r="OMF2" s="139"/>
      <c r="OMG2" s="139"/>
      <c r="OMH2" s="139"/>
      <c r="OMI2" s="139"/>
      <c r="OMJ2" s="139"/>
      <c r="OMK2" s="139"/>
      <c r="OML2" s="139"/>
      <c r="OMM2" s="139"/>
      <c r="OMN2" s="139"/>
      <c r="OMO2" s="139"/>
      <c r="OMP2" s="139"/>
      <c r="OMQ2" s="139"/>
      <c r="OMR2" s="139"/>
      <c r="OMS2" s="139"/>
      <c r="OMT2" s="139"/>
      <c r="OMU2" s="139"/>
      <c r="OMV2" s="139"/>
      <c r="OMW2" s="139"/>
      <c r="OMX2" s="139"/>
      <c r="OMY2" s="139"/>
      <c r="OMZ2" s="139"/>
      <c r="ONA2" s="139"/>
      <c r="ONB2" s="139"/>
      <c r="ONC2" s="139"/>
      <c r="OND2" s="139"/>
      <c r="ONE2" s="139"/>
      <c r="ONF2" s="139"/>
      <c r="ONG2" s="139"/>
      <c r="ONH2" s="139"/>
      <c r="ONI2" s="139"/>
      <c r="ONJ2" s="139"/>
      <c r="ONK2" s="139"/>
      <c r="ONL2" s="139"/>
      <c r="ONM2" s="139"/>
      <c r="ONN2" s="139"/>
      <c r="ONO2" s="139"/>
      <c r="ONP2" s="139"/>
      <c r="ONQ2" s="139"/>
      <c r="ONR2" s="139"/>
      <c r="ONS2" s="139"/>
      <c r="ONT2" s="139"/>
      <c r="ONU2" s="139"/>
      <c r="ONV2" s="139"/>
      <c r="ONW2" s="139"/>
      <c r="ONX2" s="139"/>
      <c r="ONY2" s="139"/>
      <c r="ONZ2" s="139"/>
      <c r="OOA2" s="139"/>
      <c r="OOB2" s="139"/>
      <c r="OOC2" s="139"/>
      <c r="OOD2" s="139"/>
      <c r="OOE2" s="139"/>
      <c r="OOF2" s="139"/>
      <c r="OOG2" s="139"/>
      <c r="OOH2" s="139"/>
      <c r="OOI2" s="139"/>
      <c r="OOJ2" s="139"/>
      <c r="OOK2" s="139"/>
      <c r="OOL2" s="139"/>
      <c r="OOM2" s="139"/>
      <c r="OON2" s="139"/>
      <c r="OOO2" s="139"/>
      <c r="OOP2" s="139"/>
      <c r="OOQ2" s="139"/>
      <c r="OOR2" s="139"/>
      <c r="OOS2" s="139"/>
      <c r="OOT2" s="139"/>
      <c r="OOU2" s="139"/>
      <c r="OOV2" s="139"/>
      <c r="OOW2" s="139"/>
      <c r="OOX2" s="139"/>
      <c r="OOY2" s="139"/>
      <c r="OOZ2" s="139"/>
      <c r="OPA2" s="139"/>
      <c r="OPB2" s="139"/>
      <c r="OPC2" s="139"/>
      <c r="OPD2" s="139"/>
      <c r="OPE2" s="139"/>
      <c r="OPF2" s="139"/>
      <c r="OPG2" s="139"/>
      <c r="OPH2" s="139"/>
      <c r="OPI2" s="139"/>
      <c r="OPJ2" s="139"/>
      <c r="OPK2" s="139"/>
      <c r="OPL2" s="139"/>
      <c r="OPM2" s="139"/>
      <c r="OPN2" s="139"/>
      <c r="OPO2" s="139"/>
      <c r="OPP2" s="139"/>
      <c r="OPQ2" s="139"/>
      <c r="OPR2" s="139"/>
      <c r="OPS2" s="139"/>
      <c r="OPT2" s="139"/>
      <c r="OPU2" s="139"/>
      <c r="OPV2" s="139"/>
      <c r="OPW2" s="139"/>
      <c r="OPX2" s="139"/>
      <c r="OPY2" s="139"/>
      <c r="OPZ2" s="139"/>
      <c r="OQA2" s="139"/>
      <c r="OQB2" s="139"/>
      <c r="OQC2" s="139"/>
      <c r="OQD2" s="139"/>
      <c r="OQE2" s="139"/>
      <c r="OQF2" s="139"/>
      <c r="OQG2" s="139"/>
      <c r="OQH2" s="139"/>
      <c r="OQI2" s="139"/>
      <c r="OQJ2" s="139"/>
      <c r="OQK2" s="139"/>
      <c r="OQL2" s="139"/>
      <c r="OQM2" s="139"/>
      <c r="OQN2" s="139"/>
      <c r="OQO2" s="139"/>
      <c r="OQP2" s="139"/>
      <c r="OQQ2" s="139"/>
      <c r="OQR2" s="139"/>
      <c r="OQS2" s="139"/>
      <c r="OQT2" s="139"/>
      <c r="OQU2" s="139"/>
      <c r="OQV2" s="139"/>
      <c r="OQW2" s="139"/>
      <c r="OQX2" s="139"/>
      <c r="OQY2" s="139"/>
      <c r="OQZ2" s="139"/>
      <c r="ORA2" s="139"/>
      <c r="ORB2" s="139"/>
      <c r="ORC2" s="139"/>
      <c r="ORD2" s="139"/>
      <c r="ORE2" s="139"/>
      <c r="ORF2" s="139"/>
      <c r="ORG2" s="139"/>
      <c r="ORH2" s="139"/>
      <c r="ORI2" s="139"/>
      <c r="ORJ2" s="139"/>
      <c r="ORK2" s="139"/>
      <c r="ORL2" s="139"/>
      <c r="ORM2" s="139"/>
      <c r="ORN2" s="139"/>
      <c r="ORO2" s="139"/>
      <c r="ORP2" s="139"/>
      <c r="ORQ2" s="139"/>
      <c r="ORR2" s="139"/>
      <c r="ORS2" s="139"/>
      <c r="ORT2" s="139"/>
      <c r="ORU2" s="139"/>
      <c r="ORV2" s="139"/>
      <c r="ORW2" s="139"/>
      <c r="ORX2" s="139"/>
      <c r="ORY2" s="139"/>
      <c r="ORZ2" s="139"/>
      <c r="OSA2" s="139"/>
      <c r="OSB2" s="139"/>
      <c r="OSC2" s="139"/>
      <c r="OSD2" s="139"/>
      <c r="OSE2" s="139"/>
      <c r="OSF2" s="139"/>
      <c r="OSG2" s="139"/>
      <c r="OSH2" s="139"/>
      <c r="OSI2" s="139"/>
      <c r="OSJ2" s="139"/>
      <c r="OSK2" s="139"/>
      <c r="OSL2" s="139"/>
      <c r="OSM2" s="139"/>
      <c r="OSN2" s="139"/>
      <c r="OSO2" s="139"/>
      <c r="OSP2" s="139"/>
      <c r="OSQ2" s="139"/>
      <c r="OSR2" s="139"/>
      <c r="OSS2" s="139"/>
      <c r="OST2" s="139"/>
      <c r="OSU2" s="139"/>
      <c r="OSV2" s="139"/>
      <c r="OSW2" s="139"/>
      <c r="OSX2" s="139"/>
      <c r="OSY2" s="139"/>
      <c r="OSZ2" s="139"/>
      <c r="OTA2" s="139"/>
      <c r="OTB2" s="139"/>
      <c r="OTC2" s="139"/>
      <c r="OTD2" s="139"/>
      <c r="OTE2" s="139"/>
      <c r="OTF2" s="139"/>
      <c r="OTG2" s="139"/>
      <c r="OTH2" s="139"/>
      <c r="OTI2" s="139"/>
      <c r="OTJ2" s="139"/>
      <c r="OTK2" s="139"/>
      <c r="OTL2" s="139"/>
      <c r="OTM2" s="139"/>
      <c r="OTN2" s="139"/>
      <c r="OTO2" s="139"/>
      <c r="OTP2" s="139"/>
      <c r="OTQ2" s="139"/>
      <c r="OTR2" s="139"/>
      <c r="OTS2" s="139"/>
      <c r="OTT2" s="139"/>
      <c r="OTU2" s="139"/>
      <c r="OTV2" s="139"/>
      <c r="OTW2" s="139"/>
      <c r="OTX2" s="139"/>
      <c r="OTY2" s="139"/>
      <c r="OTZ2" s="139"/>
      <c r="OUA2" s="139"/>
      <c r="OUB2" s="139"/>
      <c r="OUC2" s="139"/>
      <c r="OUD2" s="139"/>
      <c r="OUE2" s="139"/>
      <c r="OUF2" s="139"/>
      <c r="OUG2" s="139"/>
      <c r="OUH2" s="139"/>
      <c r="OUI2" s="139"/>
      <c r="OUJ2" s="139"/>
      <c r="OUK2" s="139"/>
      <c r="OUL2" s="139"/>
      <c r="OUM2" s="139"/>
      <c r="OUN2" s="139"/>
      <c r="OUO2" s="139"/>
      <c r="OUP2" s="139"/>
      <c r="OUQ2" s="139"/>
      <c r="OUR2" s="139"/>
      <c r="OUS2" s="139"/>
      <c r="OUT2" s="139"/>
      <c r="OUU2" s="139"/>
      <c r="OUV2" s="139"/>
      <c r="OUW2" s="139"/>
      <c r="OUX2" s="139"/>
      <c r="OUY2" s="139"/>
      <c r="OUZ2" s="139"/>
      <c r="OVA2" s="139"/>
      <c r="OVB2" s="139"/>
      <c r="OVC2" s="139"/>
      <c r="OVD2" s="139"/>
      <c r="OVE2" s="139"/>
      <c r="OVF2" s="139"/>
      <c r="OVG2" s="139"/>
      <c r="OVH2" s="139"/>
      <c r="OVI2" s="139"/>
      <c r="OVJ2" s="139"/>
      <c r="OVK2" s="139"/>
      <c r="OVL2" s="139"/>
      <c r="OVM2" s="139"/>
      <c r="OVN2" s="139"/>
      <c r="OVO2" s="139"/>
      <c r="OVP2" s="139"/>
      <c r="OVQ2" s="139"/>
      <c r="OVR2" s="139"/>
      <c r="OVS2" s="139"/>
      <c r="OVT2" s="139"/>
      <c r="OVU2" s="139"/>
      <c r="OVV2" s="139"/>
      <c r="OVW2" s="139"/>
      <c r="OVX2" s="139"/>
      <c r="OVY2" s="139"/>
      <c r="OVZ2" s="139"/>
      <c r="OWA2" s="139"/>
      <c r="OWB2" s="139"/>
      <c r="OWC2" s="139"/>
      <c r="OWD2" s="139"/>
      <c r="OWE2" s="139"/>
      <c r="OWF2" s="139"/>
      <c r="OWG2" s="139"/>
      <c r="OWH2" s="139"/>
      <c r="OWI2" s="139"/>
      <c r="OWJ2" s="139"/>
      <c r="OWK2" s="139"/>
      <c r="OWL2" s="139"/>
      <c r="OWM2" s="139"/>
      <c r="OWN2" s="139"/>
      <c r="OWO2" s="139"/>
      <c r="OWP2" s="139"/>
      <c r="OWQ2" s="139"/>
      <c r="OWR2" s="139"/>
      <c r="OWS2" s="139"/>
      <c r="OWT2" s="139"/>
      <c r="OWU2" s="139"/>
      <c r="OWV2" s="139"/>
      <c r="OWW2" s="139"/>
      <c r="OWX2" s="139"/>
      <c r="OWY2" s="139"/>
      <c r="OWZ2" s="139"/>
      <c r="OXA2" s="139"/>
      <c r="OXB2" s="139"/>
      <c r="OXC2" s="139"/>
      <c r="OXD2" s="139"/>
      <c r="OXE2" s="139"/>
      <c r="OXF2" s="139"/>
      <c r="OXG2" s="139"/>
      <c r="OXH2" s="139"/>
      <c r="OXI2" s="139"/>
      <c r="OXJ2" s="139"/>
      <c r="OXK2" s="139"/>
      <c r="OXL2" s="139"/>
      <c r="OXM2" s="139"/>
      <c r="OXN2" s="139"/>
      <c r="OXO2" s="139"/>
      <c r="OXP2" s="139"/>
      <c r="OXQ2" s="139"/>
      <c r="OXR2" s="139"/>
      <c r="OXS2" s="139"/>
      <c r="OXT2" s="139"/>
      <c r="OXU2" s="139"/>
      <c r="OXV2" s="139"/>
      <c r="OXW2" s="139"/>
      <c r="OXX2" s="139"/>
      <c r="OXY2" s="139"/>
      <c r="OXZ2" s="139"/>
      <c r="OYA2" s="139"/>
      <c r="OYB2" s="139"/>
      <c r="OYC2" s="139"/>
      <c r="OYD2" s="139"/>
      <c r="OYE2" s="139"/>
      <c r="OYF2" s="139"/>
      <c r="OYG2" s="139"/>
      <c r="OYH2" s="139"/>
      <c r="OYI2" s="139"/>
      <c r="OYJ2" s="139"/>
      <c r="OYK2" s="139"/>
      <c r="OYL2" s="139"/>
      <c r="OYM2" s="139"/>
      <c r="OYN2" s="139"/>
      <c r="OYO2" s="139"/>
      <c r="OYP2" s="139"/>
      <c r="OYQ2" s="139"/>
      <c r="OYR2" s="139"/>
      <c r="OYS2" s="139"/>
      <c r="OYT2" s="139"/>
      <c r="OYU2" s="139"/>
      <c r="OYV2" s="139"/>
      <c r="OYW2" s="139"/>
      <c r="OYX2" s="139"/>
      <c r="OYY2" s="139"/>
      <c r="OYZ2" s="139"/>
      <c r="OZA2" s="139"/>
      <c r="OZB2" s="139"/>
      <c r="OZC2" s="139"/>
      <c r="OZD2" s="139"/>
      <c r="OZE2" s="139"/>
      <c r="OZF2" s="139"/>
      <c r="OZG2" s="139"/>
      <c r="OZH2" s="139"/>
      <c r="OZI2" s="139"/>
      <c r="OZJ2" s="139"/>
      <c r="OZK2" s="139"/>
      <c r="OZL2" s="139"/>
      <c r="OZM2" s="139"/>
      <c r="OZN2" s="139"/>
      <c r="OZO2" s="139"/>
      <c r="OZP2" s="139"/>
      <c r="OZQ2" s="139"/>
      <c r="OZR2" s="139"/>
      <c r="OZS2" s="139"/>
      <c r="OZT2" s="139"/>
      <c r="OZU2" s="139"/>
      <c r="OZV2" s="139"/>
      <c r="OZW2" s="139"/>
      <c r="OZX2" s="139"/>
      <c r="OZY2" s="139"/>
      <c r="OZZ2" s="139"/>
      <c r="PAA2" s="139"/>
      <c r="PAB2" s="139"/>
      <c r="PAC2" s="139"/>
      <c r="PAD2" s="139"/>
      <c r="PAE2" s="139"/>
      <c r="PAF2" s="139"/>
      <c r="PAG2" s="139"/>
      <c r="PAH2" s="139"/>
      <c r="PAI2" s="139"/>
      <c r="PAJ2" s="139"/>
      <c r="PAK2" s="139"/>
      <c r="PAL2" s="139"/>
      <c r="PAM2" s="139"/>
      <c r="PAN2" s="139"/>
      <c r="PAO2" s="139"/>
      <c r="PAP2" s="139"/>
      <c r="PAQ2" s="139"/>
      <c r="PAR2" s="139"/>
      <c r="PAS2" s="139"/>
      <c r="PAT2" s="139"/>
      <c r="PAU2" s="139"/>
      <c r="PAV2" s="139"/>
      <c r="PAW2" s="139"/>
      <c r="PAX2" s="139"/>
      <c r="PAY2" s="139"/>
      <c r="PAZ2" s="139"/>
      <c r="PBA2" s="139"/>
      <c r="PBB2" s="139"/>
      <c r="PBC2" s="139"/>
      <c r="PBD2" s="139"/>
      <c r="PBE2" s="139"/>
      <c r="PBF2" s="139"/>
      <c r="PBG2" s="139"/>
      <c r="PBH2" s="139"/>
      <c r="PBI2" s="139"/>
      <c r="PBJ2" s="139"/>
      <c r="PBK2" s="139"/>
      <c r="PBL2" s="139"/>
      <c r="PBM2" s="139"/>
      <c r="PBN2" s="139"/>
      <c r="PBO2" s="139"/>
      <c r="PBP2" s="139"/>
      <c r="PBQ2" s="139"/>
      <c r="PBR2" s="139"/>
      <c r="PBS2" s="139"/>
      <c r="PBT2" s="139"/>
      <c r="PBU2" s="139"/>
      <c r="PBV2" s="139"/>
      <c r="PBW2" s="139"/>
      <c r="PBX2" s="139"/>
      <c r="PBY2" s="139"/>
      <c r="PBZ2" s="139"/>
      <c r="PCA2" s="139"/>
      <c r="PCB2" s="139"/>
      <c r="PCC2" s="139"/>
      <c r="PCD2" s="139"/>
      <c r="PCE2" s="139"/>
      <c r="PCF2" s="139"/>
      <c r="PCG2" s="139"/>
      <c r="PCH2" s="139"/>
      <c r="PCI2" s="139"/>
      <c r="PCJ2" s="139"/>
      <c r="PCK2" s="139"/>
      <c r="PCL2" s="139"/>
      <c r="PCM2" s="139"/>
      <c r="PCN2" s="139"/>
      <c r="PCO2" s="139"/>
      <c r="PCP2" s="139"/>
      <c r="PCQ2" s="139"/>
      <c r="PCR2" s="139"/>
      <c r="PCS2" s="139"/>
      <c r="PCT2" s="139"/>
      <c r="PCU2" s="139"/>
      <c r="PCV2" s="139"/>
      <c r="PCW2" s="139"/>
      <c r="PCX2" s="139"/>
      <c r="PCY2" s="139"/>
      <c r="PCZ2" s="139"/>
      <c r="PDA2" s="139"/>
      <c r="PDB2" s="139"/>
      <c r="PDC2" s="139"/>
      <c r="PDD2" s="139"/>
      <c r="PDE2" s="139"/>
      <c r="PDF2" s="139"/>
      <c r="PDG2" s="139"/>
      <c r="PDH2" s="139"/>
      <c r="PDI2" s="139"/>
      <c r="PDJ2" s="139"/>
      <c r="PDK2" s="139"/>
      <c r="PDL2" s="139"/>
      <c r="PDM2" s="139"/>
      <c r="PDN2" s="139"/>
      <c r="PDO2" s="139"/>
      <c r="PDP2" s="139"/>
      <c r="PDQ2" s="139"/>
      <c r="PDR2" s="139"/>
      <c r="PDS2" s="139"/>
      <c r="PDT2" s="139"/>
      <c r="PDU2" s="139"/>
      <c r="PDV2" s="139"/>
      <c r="PDW2" s="139"/>
      <c r="PDX2" s="139"/>
      <c r="PDY2" s="139"/>
      <c r="PDZ2" s="139"/>
      <c r="PEA2" s="139"/>
      <c r="PEB2" s="139"/>
      <c r="PEC2" s="139"/>
      <c r="PED2" s="139"/>
      <c r="PEE2" s="139"/>
      <c r="PEF2" s="139"/>
      <c r="PEG2" s="139"/>
      <c r="PEH2" s="139"/>
      <c r="PEI2" s="139"/>
      <c r="PEJ2" s="139"/>
      <c r="PEK2" s="139"/>
      <c r="PEL2" s="139"/>
      <c r="PEM2" s="139"/>
      <c r="PEN2" s="139"/>
      <c r="PEO2" s="139"/>
      <c r="PEP2" s="139"/>
      <c r="PEQ2" s="139"/>
      <c r="PER2" s="139"/>
      <c r="PES2" s="139"/>
      <c r="PET2" s="139"/>
      <c r="PEU2" s="139"/>
      <c r="PEV2" s="139"/>
      <c r="PEW2" s="139"/>
      <c r="PEX2" s="139"/>
      <c r="PEY2" s="139"/>
      <c r="PEZ2" s="139"/>
      <c r="PFA2" s="139"/>
      <c r="PFB2" s="139"/>
      <c r="PFC2" s="139"/>
      <c r="PFD2" s="139"/>
      <c r="PFE2" s="139"/>
      <c r="PFF2" s="139"/>
      <c r="PFG2" s="139"/>
      <c r="PFH2" s="139"/>
      <c r="PFI2" s="139"/>
      <c r="PFJ2" s="139"/>
      <c r="PFK2" s="139"/>
      <c r="PFL2" s="139"/>
      <c r="PFM2" s="139"/>
      <c r="PFN2" s="139"/>
      <c r="PFO2" s="139"/>
      <c r="PFP2" s="139"/>
      <c r="PFQ2" s="139"/>
      <c r="PFR2" s="139"/>
      <c r="PFS2" s="139"/>
      <c r="PFT2" s="139"/>
      <c r="PFU2" s="139"/>
      <c r="PFV2" s="139"/>
      <c r="PFW2" s="139"/>
      <c r="PFX2" s="139"/>
      <c r="PFY2" s="139"/>
      <c r="PFZ2" s="139"/>
      <c r="PGA2" s="139"/>
      <c r="PGB2" s="139"/>
      <c r="PGC2" s="139"/>
      <c r="PGD2" s="139"/>
      <c r="PGE2" s="139"/>
      <c r="PGF2" s="139"/>
      <c r="PGG2" s="139"/>
      <c r="PGH2" s="139"/>
      <c r="PGI2" s="139"/>
      <c r="PGJ2" s="139"/>
      <c r="PGK2" s="139"/>
      <c r="PGL2" s="139"/>
      <c r="PGM2" s="139"/>
      <c r="PGN2" s="139"/>
      <c r="PGO2" s="139"/>
      <c r="PGP2" s="139"/>
      <c r="PGQ2" s="139"/>
      <c r="PGR2" s="139"/>
      <c r="PGS2" s="139"/>
      <c r="PGT2" s="139"/>
      <c r="PGU2" s="139"/>
      <c r="PGV2" s="139"/>
      <c r="PGW2" s="139"/>
      <c r="PGX2" s="139"/>
      <c r="PGY2" s="139"/>
      <c r="PGZ2" s="139"/>
      <c r="PHA2" s="139"/>
      <c r="PHB2" s="139"/>
      <c r="PHC2" s="139"/>
      <c r="PHD2" s="139"/>
      <c r="PHE2" s="139"/>
      <c r="PHF2" s="139"/>
      <c r="PHG2" s="139"/>
      <c r="PHH2" s="139"/>
      <c r="PHI2" s="139"/>
      <c r="PHJ2" s="139"/>
      <c r="PHK2" s="139"/>
      <c r="PHL2" s="139"/>
      <c r="PHM2" s="139"/>
      <c r="PHN2" s="139"/>
      <c r="PHO2" s="139"/>
      <c r="PHP2" s="139"/>
      <c r="PHQ2" s="139"/>
      <c r="PHR2" s="139"/>
      <c r="PHS2" s="139"/>
      <c r="PHT2" s="139"/>
      <c r="PHU2" s="139"/>
      <c r="PHV2" s="139"/>
      <c r="PHW2" s="139"/>
      <c r="PHX2" s="139"/>
      <c r="PHY2" s="139"/>
      <c r="PHZ2" s="139"/>
      <c r="PIA2" s="139"/>
      <c r="PIB2" s="139"/>
      <c r="PIC2" s="139"/>
      <c r="PID2" s="139"/>
      <c r="PIE2" s="139"/>
      <c r="PIF2" s="139"/>
      <c r="PIG2" s="139"/>
      <c r="PIH2" s="139"/>
      <c r="PII2" s="139"/>
      <c r="PIJ2" s="139"/>
      <c r="PIK2" s="139"/>
      <c r="PIL2" s="139"/>
      <c r="PIM2" s="139"/>
      <c r="PIN2" s="139"/>
      <c r="PIO2" s="139"/>
      <c r="PIP2" s="139"/>
      <c r="PIQ2" s="139"/>
      <c r="PIR2" s="139"/>
      <c r="PIS2" s="139"/>
      <c r="PIT2" s="139"/>
      <c r="PIU2" s="139"/>
      <c r="PIV2" s="139"/>
      <c r="PIW2" s="139"/>
      <c r="PIX2" s="139"/>
      <c r="PIY2" s="139"/>
      <c r="PIZ2" s="139"/>
      <c r="PJA2" s="139"/>
      <c r="PJB2" s="139"/>
      <c r="PJC2" s="139"/>
      <c r="PJD2" s="139"/>
      <c r="PJE2" s="139"/>
      <c r="PJF2" s="139"/>
      <c r="PJG2" s="139"/>
      <c r="PJH2" s="139"/>
      <c r="PJI2" s="139"/>
      <c r="PJJ2" s="139"/>
      <c r="PJK2" s="139"/>
      <c r="PJL2" s="139"/>
      <c r="PJM2" s="139"/>
      <c r="PJN2" s="139"/>
      <c r="PJO2" s="139"/>
      <c r="PJP2" s="139"/>
      <c r="PJQ2" s="139"/>
      <c r="PJR2" s="139"/>
      <c r="PJS2" s="139"/>
      <c r="PJT2" s="139"/>
      <c r="PJU2" s="139"/>
      <c r="PJV2" s="139"/>
      <c r="PJW2" s="139"/>
      <c r="PJX2" s="139"/>
      <c r="PJY2" s="139"/>
      <c r="PJZ2" s="139"/>
      <c r="PKA2" s="139"/>
      <c r="PKB2" s="139"/>
      <c r="PKC2" s="139"/>
      <c r="PKD2" s="139"/>
      <c r="PKE2" s="139"/>
      <c r="PKF2" s="139"/>
      <c r="PKG2" s="139"/>
      <c r="PKH2" s="139"/>
      <c r="PKI2" s="139"/>
      <c r="PKJ2" s="139"/>
      <c r="PKK2" s="139"/>
      <c r="PKL2" s="139"/>
      <c r="PKM2" s="139"/>
      <c r="PKN2" s="139"/>
      <c r="PKO2" s="139"/>
      <c r="PKP2" s="139"/>
      <c r="PKQ2" s="139"/>
      <c r="PKR2" s="139"/>
      <c r="PKS2" s="139"/>
      <c r="PKT2" s="139"/>
      <c r="PKU2" s="139"/>
      <c r="PKV2" s="139"/>
      <c r="PKW2" s="139"/>
      <c r="PKX2" s="139"/>
      <c r="PKY2" s="139"/>
      <c r="PKZ2" s="139"/>
      <c r="PLA2" s="139"/>
      <c r="PLB2" s="139"/>
      <c r="PLC2" s="139"/>
      <c r="PLD2" s="139"/>
      <c r="PLE2" s="139"/>
      <c r="PLF2" s="139"/>
      <c r="PLG2" s="139"/>
      <c r="PLH2" s="139"/>
      <c r="PLI2" s="139"/>
      <c r="PLJ2" s="139"/>
      <c r="PLK2" s="139"/>
      <c r="PLL2" s="139"/>
      <c r="PLM2" s="139"/>
      <c r="PLN2" s="139"/>
      <c r="PLO2" s="139"/>
      <c r="PLP2" s="139"/>
      <c r="PLQ2" s="139"/>
      <c r="PLR2" s="139"/>
      <c r="PLS2" s="139"/>
      <c r="PLT2" s="139"/>
      <c r="PLU2" s="139"/>
      <c r="PLV2" s="139"/>
      <c r="PLW2" s="139"/>
      <c r="PLX2" s="139"/>
      <c r="PLY2" s="139"/>
      <c r="PLZ2" s="139"/>
      <c r="PMA2" s="139"/>
      <c r="PMB2" s="139"/>
      <c r="PMC2" s="139"/>
      <c r="PMD2" s="139"/>
      <c r="PME2" s="139"/>
      <c r="PMF2" s="139"/>
      <c r="PMG2" s="139"/>
      <c r="PMH2" s="139"/>
      <c r="PMI2" s="139"/>
      <c r="PMJ2" s="139"/>
      <c r="PMK2" s="139"/>
      <c r="PML2" s="139"/>
      <c r="PMM2" s="139"/>
      <c r="PMN2" s="139"/>
      <c r="PMO2" s="139"/>
      <c r="PMP2" s="139"/>
      <c r="PMQ2" s="139"/>
      <c r="PMR2" s="139"/>
      <c r="PMS2" s="139"/>
      <c r="PMT2" s="139"/>
      <c r="PMU2" s="139"/>
      <c r="PMV2" s="139"/>
      <c r="PMW2" s="139"/>
      <c r="PMX2" s="139"/>
      <c r="PMY2" s="139"/>
      <c r="PMZ2" s="139"/>
      <c r="PNA2" s="139"/>
      <c r="PNB2" s="139"/>
      <c r="PNC2" s="139"/>
      <c r="PND2" s="139"/>
      <c r="PNE2" s="139"/>
      <c r="PNF2" s="139"/>
      <c r="PNG2" s="139"/>
      <c r="PNH2" s="139"/>
      <c r="PNI2" s="139"/>
      <c r="PNJ2" s="139"/>
      <c r="PNK2" s="139"/>
      <c r="PNL2" s="139"/>
      <c r="PNM2" s="139"/>
      <c r="PNN2" s="139"/>
      <c r="PNO2" s="139"/>
      <c r="PNP2" s="139"/>
      <c r="PNQ2" s="139"/>
      <c r="PNR2" s="139"/>
      <c r="PNS2" s="139"/>
      <c r="PNT2" s="139"/>
      <c r="PNU2" s="139"/>
      <c r="PNV2" s="139"/>
      <c r="PNW2" s="139"/>
      <c r="PNX2" s="139"/>
      <c r="PNY2" s="139"/>
      <c r="PNZ2" s="139"/>
      <c r="POA2" s="139"/>
      <c r="POB2" s="139"/>
      <c r="POC2" s="139"/>
      <c r="POD2" s="139"/>
      <c r="POE2" s="139"/>
      <c r="POF2" s="139"/>
      <c r="POG2" s="139"/>
      <c r="POH2" s="139"/>
      <c r="POI2" s="139"/>
      <c r="POJ2" s="139"/>
      <c r="POK2" s="139"/>
      <c r="POL2" s="139"/>
      <c r="POM2" s="139"/>
      <c r="PON2" s="139"/>
      <c r="POO2" s="139"/>
      <c r="POP2" s="139"/>
      <c r="POQ2" s="139"/>
      <c r="POR2" s="139"/>
      <c r="POS2" s="139"/>
      <c r="POT2" s="139"/>
      <c r="POU2" s="139"/>
      <c r="POV2" s="139"/>
      <c r="POW2" s="139"/>
      <c r="POX2" s="139"/>
      <c r="POY2" s="139"/>
      <c r="POZ2" s="139"/>
      <c r="PPA2" s="139"/>
      <c r="PPB2" s="139"/>
      <c r="PPC2" s="139"/>
      <c r="PPD2" s="139"/>
      <c r="PPE2" s="139"/>
      <c r="PPF2" s="139"/>
      <c r="PPG2" s="139"/>
      <c r="PPH2" s="139"/>
      <c r="PPI2" s="139"/>
      <c r="PPJ2" s="139"/>
      <c r="PPK2" s="139"/>
      <c r="PPL2" s="139"/>
      <c r="PPM2" s="139"/>
      <c r="PPN2" s="139"/>
      <c r="PPO2" s="139"/>
      <c r="PPP2" s="139"/>
      <c r="PPQ2" s="139"/>
      <c r="PPR2" s="139"/>
      <c r="PPS2" s="139"/>
      <c r="PPT2" s="139"/>
      <c r="PPU2" s="139"/>
      <c r="PPV2" s="139"/>
      <c r="PPW2" s="139"/>
      <c r="PPX2" s="139"/>
      <c r="PPY2" s="139"/>
      <c r="PPZ2" s="139"/>
      <c r="PQA2" s="139"/>
      <c r="PQB2" s="139"/>
      <c r="PQC2" s="139"/>
      <c r="PQD2" s="139"/>
      <c r="PQE2" s="139"/>
      <c r="PQF2" s="139"/>
      <c r="PQG2" s="139"/>
      <c r="PQH2" s="139"/>
      <c r="PQI2" s="139"/>
      <c r="PQJ2" s="139"/>
      <c r="PQK2" s="139"/>
      <c r="PQL2" s="139"/>
      <c r="PQM2" s="139"/>
      <c r="PQN2" s="139"/>
      <c r="PQO2" s="139"/>
      <c r="PQP2" s="139"/>
      <c r="PQQ2" s="139"/>
      <c r="PQR2" s="139"/>
      <c r="PQS2" s="139"/>
      <c r="PQT2" s="139"/>
      <c r="PQU2" s="139"/>
      <c r="PQV2" s="139"/>
      <c r="PQW2" s="139"/>
      <c r="PQX2" s="139"/>
      <c r="PQY2" s="139"/>
      <c r="PQZ2" s="139"/>
      <c r="PRA2" s="139"/>
      <c r="PRB2" s="139"/>
      <c r="PRC2" s="139"/>
      <c r="PRD2" s="139"/>
      <c r="PRE2" s="139"/>
      <c r="PRF2" s="139"/>
      <c r="PRG2" s="139"/>
      <c r="PRH2" s="139"/>
      <c r="PRI2" s="139"/>
      <c r="PRJ2" s="139"/>
      <c r="PRK2" s="139"/>
      <c r="PRL2" s="139"/>
      <c r="PRM2" s="139"/>
      <c r="PRN2" s="139"/>
      <c r="PRO2" s="139"/>
      <c r="PRP2" s="139"/>
      <c r="PRQ2" s="139"/>
      <c r="PRR2" s="139"/>
      <c r="PRS2" s="139"/>
      <c r="PRT2" s="139"/>
      <c r="PRU2" s="139"/>
      <c r="PRV2" s="139"/>
      <c r="PRW2" s="139"/>
      <c r="PRX2" s="139"/>
      <c r="PRY2" s="139"/>
      <c r="PRZ2" s="139"/>
      <c r="PSA2" s="139"/>
      <c r="PSB2" s="139"/>
      <c r="PSC2" s="139"/>
      <c r="PSD2" s="139"/>
      <c r="PSE2" s="139"/>
      <c r="PSF2" s="139"/>
      <c r="PSG2" s="139"/>
      <c r="PSH2" s="139"/>
      <c r="PSI2" s="139"/>
      <c r="PSJ2" s="139"/>
      <c r="PSK2" s="139"/>
      <c r="PSL2" s="139"/>
      <c r="PSM2" s="139"/>
      <c r="PSN2" s="139"/>
      <c r="PSO2" s="139"/>
      <c r="PSP2" s="139"/>
      <c r="PSQ2" s="139"/>
      <c r="PSR2" s="139"/>
      <c r="PSS2" s="139"/>
      <c r="PST2" s="139"/>
      <c r="PSU2" s="139"/>
      <c r="PSV2" s="139"/>
      <c r="PSW2" s="139"/>
      <c r="PSX2" s="139"/>
      <c r="PSY2" s="139"/>
      <c r="PSZ2" s="139"/>
      <c r="PTA2" s="139"/>
      <c r="PTB2" s="139"/>
      <c r="PTC2" s="139"/>
      <c r="PTD2" s="139"/>
      <c r="PTE2" s="139"/>
      <c r="PTF2" s="139"/>
      <c r="PTG2" s="139"/>
      <c r="PTH2" s="139"/>
      <c r="PTI2" s="139"/>
      <c r="PTJ2" s="139"/>
      <c r="PTK2" s="139"/>
      <c r="PTL2" s="139"/>
      <c r="PTM2" s="139"/>
      <c r="PTN2" s="139"/>
      <c r="PTO2" s="139"/>
      <c r="PTP2" s="139"/>
      <c r="PTQ2" s="139"/>
      <c r="PTR2" s="139"/>
      <c r="PTS2" s="139"/>
      <c r="PTT2" s="139"/>
      <c r="PTU2" s="139"/>
      <c r="PTV2" s="139"/>
      <c r="PTW2" s="139"/>
      <c r="PTX2" s="139"/>
      <c r="PTY2" s="139"/>
      <c r="PTZ2" s="139"/>
      <c r="PUA2" s="139"/>
      <c r="PUB2" s="139"/>
      <c r="PUC2" s="139"/>
      <c r="PUD2" s="139"/>
      <c r="PUE2" s="139"/>
      <c r="PUF2" s="139"/>
      <c r="PUG2" s="139"/>
      <c r="PUH2" s="139"/>
      <c r="PUI2" s="139"/>
      <c r="PUJ2" s="139"/>
      <c r="PUK2" s="139"/>
      <c r="PUL2" s="139"/>
      <c r="PUM2" s="139"/>
      <c r="PUN2" s="139"/>
      <c r="PUO2" s="139"/>
      <c r="PUP2" s="139"/>
      <c r="PUQ2" s="139"/>
      <c r="PUR2" s="139"/>
      <c r="PUS2" s="139"/>
      <c r="PUT2" s="139"/>
      <c r="PUU2" s="139"/>
      <c r="PUV2" s="139"/>
      <c r="PUW2" s="139"/>
      <c r="PUX2" s="139"/>
      <c r="PUY2" s="139"/>
      <c r="PUZ2" s="139"/>
      <c r="PVA2" s="139"/>
      <c r="PVB2" s="139"/>
      <c r="PVC2" s="139"/>
      <c r="PVD2" s="139"/>
      <c r="PVE2" s="139"/>
      <c r="PVF2" s="139"/>
      <c r="PVG2" s="139"/>
      <c r="PVH2" s="139"/>
      <c r="PVI2" s="139"/>
      <c r="PVJ2" s="139"/>
      <c r="PVK2" s="139"/>
      <c r="PVL2" s="139"/>
      <c r="PVM2" s="139"/>
      <c r="PVN2" s="139"/>
      <c r="PVO2" s="139"/>
      <c r="PVP2" s="139"/>
      <c r="PVQ2" s="139"/>
      <c r="PVR2" s="139"/>
      <c r="PVS2" s="139"/>
      <c r="PVT2" s="139"/>
      <c r="PVU2" s="139"/>
      <c r="PVV2" s="139"/>
      <c r="PVW2" s="139"/>
      <c r="PVX2" s="139"/>
      <c r="PVY2" s="139"/>
      <c r="PVZ2" s="139"/>
      <c r="PWA2" s="139"/>
      <c r="PWB2" s="139"/>
      <c r="PWC2" s="139"/>
      <c r="PWD2" s="139"/>
      <c r="PWE2" s="139"/>
      <c r="PWF2" s="139"/>
      <c r="PWG2" s="139"/>
      <c r="PWH2" s="139"/>
      <c r="PWI2" s="139"/>
      <c r="PWJ2" s="139"/>
      <c r="PWK2" s="139"/>
      <c r="PWL2" s="139"/>
      <c r="PWM2" s="139"/>
      <c r="PWN2" s="139"/>
      <c r="PWO2" s="139"/>
      <c r="PWP2" s="139"/>
      <c r="PWQ2" s="139"/>
      <c r="PWR2" s="139"/>
      <c r="PWS2" s="139"/>
      <c r="PWT2" s="139"/>
      <c r="PWU2" s="139"/>
      <c r="PWV2" s="139"/>
      <c r="PWW2" s="139"/>
      <c r="PWX2" s="139"/>
      <c r="PWY2" s="139"/>
      <c r="PWZ2" s="139"/>
      <c r="PXA2" s="139"/>
      <c r="PXB2" s="139"/>
      <c r="PXC2" s="139"/>
      <c r="PXD2" s="139"/>
      <c r="PXE2" s="139"/>
      <c r="PXF2" s="139"/>
      <c r="PXG2" s="139"/>
      <c r="PXH2" s="139"/>
      <c r="PXI2" s="139"/>
      <c r="PXJ2" s="139"/>
      <c r="PXK2" s="139"/>
      <c r="PXL2" s="139"/>
      <c r="PXM2" s="139"/>
      <c r="PXN2" s="139"/>
      <c r="PXO2" s="139"/>
      <c r="PXP2" s="139"/>
      <c r="PXQ2" s="139"/>
      <c r="PXR2" s="139"/>
      <c r="PXS2" s="139"/>
      <c r="PXT2" s="139"/>
      <c r="PXU2" s="139"/>
      <c r="PXV2" s="139"/>
      <c r="PXW2" s="139"/>
      <c r="PXX2" s="139"/>
      <c r="PXY2" s="139"/>
      <c r="PXZ2" s="139"/>
      <c r="PYA2" s="139"/>
      <c r="PYB2" s="139"/>
      <c r="PYC2" s="139"/>
      <c r="PYD2" s="139"/>
      <c r="PYE2" s="139"/>
      <c r="PYF2" s="139"/>
      <c r="PYG2" s="139"/>
      <c r="PYH2" s="139"/>
      <c r="PYI2" s="139"/>
      <c r="PYJ2" s="139"/>
      <c r="PYK2" s="139"/>
      <c r="PYL2" s="139"/>
      <c r="PYM2" s="139"/>
      <c r="PYN2" s="139"/>
      <c r="PYO2" s="139"/>
      <c r="PYP2" s="139"/>
      <c r="PYQ2" s="139"/>
      <c r="PYR2" s="139"/>
      <c r="PYS2" s="139"/>
      <c r="PYT2" s="139"/>
      <c r="PYU2" s="139"/>
      <c r="PYV2" s="139"/>
      <c r="PYW2" s="139"/>
      <c r="PYX2" s="139"/>
      <c r="PYY2" s="139"/>
      <c r="PYZ2" s="139"/>
      <c r="PZA2" s="139"/>
      <c r="PZB2" s="139"/>
      <c r="PZC2" s="139"/>
      <c r="PZD2" s="139"/>
      <c r="PZE2" s="139"/>
      <c r="PZF2" s="139"/>
      <c r="PZG2" s="139"/>
      <c r="PZH2" s="139"/>
      <c r="PZI2" s="139"/>
      <c r="PZJ2" s="139"/>
      <c r="PZK2" s="139"/>
      <c r="PZL2" s="139"/>
      <c r="PZM2" s="139"/>
      <c r="PZN2" s="139"/>
      <c r="PZO2" s="139"/>
      <c r="PZP2" s="139"/>
      <c r="PZQ2" s="139"/>
      <c r="PZR2" s="139"/>
      <c r="PZS2" s="139"/>
      <c r="PZT2" s="139"/>
      <c r="PZU2" s="139"/>
      <c r="PZV2" s="139"/>
      <c r="PZW2" s="139"/>
      <c r="PZX2" s="139"/>
      <c r="PZY2" s="139"/>
      <c r="PZZ2" s="139"/>
      <c r="QAA2" s="139"/>
      <c r="QAB2" s="139"/>
      <c r="QAC2" s="139"/>
      <c r="QAD2" s="139"/>
      <c r="QAE2" s="139"/>
      <c r="QAF2" s="139"/>
      <c r="QAG2" s="139"/>
      <c r="QAH2" s="139"/>
      <c r="QAI2" s="139"/>
      <c r="QAJ2" s="139"/>
      <c r="QAK2" s="139"/>
      <c r="QAL2" s="139"/>
      <c r="QAM2" s="139"/>
      <c r="QAN2" s="139"/>
      <c r="QAO2" s="139"/>
      <c r="QAP2" s="139"/>
      <c r="QAQ2" s="139"/>
      <c r="QAR2" s="139"/>
      <c r="QAS2" s="139"/>
      <c r="QAT2" s="139"/>
      <c r="QAU2" s="139"/>
      <c r="QAV2" s="139"/>
      <c r="QAW2" s="139"/>
      <c r="QAX2" s="139"/>
      <c r="QAY2" s="139"/>
      <c r="QAZ2" s="139"/>
      <c r="QBA2" s="139"/>
      <c r="QBB2" s="139"/>
      <c r="QBC2" s="139"/>
      <c r="QBD2" s="139"/>
      <c r="QBE2" s="139"/>
      <c r="QBF2" s="139"/>
      <c r="QBG2" s="139"/>
      <c r="QBH2" s="139"/>
      <c r="QBI2" s="139"/>
      <c r="QBJ2" s="139"/>
      <c r="QBK2" s="139"/>
      <c r="QBL2" s="139"/>
      <c r="QBM2" s="139"/>
      <c r="QBN2" s="139"/>
      <c r="QBO2" s="139"/>
      <c r="QBP2" s="139"/>
      <c r="QBQ2" s="139"/>
      <c r="QBR2" s="139"/>
      <c r="QBS2" s="139"/>
      <c r="QBT2" s="139"/>
      <c r="QBU2" s="139"/>
      <c r="QBV2" s="139"/>
      <c r="QBW2" s="139"/>
      <c r="QBX2" s="139"/>
      <c r="QBY2" s="139"/>
      <c r="QBZ2" s="139"/>
      <c r="QCA2" s="139"/>
      <c r="QCB2" s="139"/>
      <c r="QCC2" s="139"/>
      <c r="QCD2" s="139"/>
      <c r="QCE2" s="139"/>
      <c r="QCF2" s="139"/>
      <c r="QCG2" s="139"/>
      <c r="QCH2" s="139"/>
      <c r="QCI2" s="139"/>
      <c r="QCJ2" s="139"/>
      <c r="QCK2" s="139"/>
      <c r="QCL2" s="139"/>
      <c r="QCM2" s="139"/>
      <c r="QCN2" s="139"/>
      <c r="QCO2" s="139"/>
      <c r="QCP2" s="139"/>
      <c r="QCQ2" s="139"/>
      <c r="QCR2" s="139"/>
      <c r="QCS2" s="139"/>
      <c r="QCT2" s="139"/>
      <c r="QCU2" s="139"/>
      <c r="QCV2" s="139"/>
      <c r="QCW2" s="139"/>
      <c r="QCX2" s="139"/>
      <c r="QCY2" s="139"/>
      <c r="QCZ2" s="139"/>
      <c r="QDA2" s="139"/>
      <c r="QDB2" s="139"/>
      <c r="QDC2" s="139"/>
      <c r="QDD2" s="139"/>
      <c r="QDE2" s="139"/>
      <c r="QDF2" s="139"/>
      <c r="QDG2" s="139"/>
      <c r="QDH2" s="139"/>
      <c r="QDI2" s="139"/>
      <c r="QDJ2" s="139"/>
      <c r="QDK2" s="139"/>
      <c r="QDL2" s="139"/>
      <c r="QDM2" s="139"/>
      <c r="QDN2" s="139"/>
      <c r="QDO2" s="139"/>
      <c r="QDP2" s="139"/>
      <c r="QDQ2" s="139"/>
      <c r="QDR2" s="139"/>
      <c r="QDS2" s="139"/>
      <c r="QDT2" s="139"/>
      <c r="QDU2" s="139"/>
      <c r="QDV2" s="139"/>
      <c r="QDW2" s="139"/>
      <c r="QDX2" s="139"/>
      <c r="QDY2" s="139"/>
      <c r="QDZ2" s="139"/>
      <c r="QEA2" s="139"/>
      <c r="QEB2" s="139"/>
      <c r="QEC2" s="139"/>
      <c r="QED2" s="139"/>
      <c r="QEE2" s="139"/>
      <c r="QEF2" s="139"/>
      <c r="QEG2" s="139"/>
      <c r="QEH2" s="139"/>
      <c r="QEI2" s="139"/>
      <c r="QEJ2" s="139"/>
      <c r="QEK2" s="139"/>
      <c r="QEL2" s="139"/>
      <c r="QEM2" s="139"/>
      <c r="QEN2" s="139"/>
      <c r="QEO2" s="139"/>
      <c r="QEP2" s="139"/>
      <c r="QEQ2" s="139"/>
      <c r="QER2" s="139"/>
      <c r="QES2" s="139"/>
      <c r="QET2" s="139"/>
      <c r="QEU2" s="139"/>
      <c r="QEV2" s="139"/>
      <c r="QEW2" s="139"/>
      <c r="QEX2" s="139"/>
      <c r="QEY2" s="139"/>
      <c r="QEZ2" s="139"/>
      <c r="QFA2" s="139"/>
      <c r="QFB2" s="139"/>
      <c r="QFC2" s="139"/>
      <c r="QFD2" s="139"/>
      <c r="QFE2" s="139"/>
      <c r="QFF2" s="139"/>
      <c r="QFG2" s="139"/>
      <c r="QFH2" s="139"/>
      <c r="QFI2" s="139"/>
      <c r="QFJ2" s="139"/>
      <c r="QFK2" s="139"/>
      <c r="QFL2" s="139"/>
      <c r="QFM2" s="139"/>
      <c r="QFN2" s="139"/>
      <c r="QFO2" s="139"/>
      <c r="QFP2" s="139"/>
      <c r="QFQ2" s="139"/>
      <c r="QFR2" s="139"/>
      <c r="QFS2" s="139"/>
      <c r="QFT2" s="139"/>
      <c r="QFU2" s="139"/>
      <c r="QFV2" s="139"/>
      <c r="QFW2" s="139"/>
      <c r="QFX2" s="139"/>
      <c r="QFY2" s="139"/>
      <c r="QFZ2" s="139"/>
      <c r="QGA2" s="139"/>
      <c r="QGB2" s="139"/>
      <c r="QGC2" s="139"/>
      <c r="QGD2" s="139"/>
      <c r="QGE2" s="139"/>
      <c r="QGF2" s="139"/>
      <c r="QGG2" s="139"/>
      <c r="QGH2" s="139"/>
      <c r="QGI2" s="139"/>
      <c r="QGJ2" s="139"/>
      <c r="QGK2" s="139"/>
      <c r="QGL2" s="139"/>
      <c r="QGM2" s="139"/>
      <c r="QGN2" s="139"/>
      <c r="QGO2" s="139"/>
      <c r="QGP2" s="139"/>
      <c r="QGQ2" s="139"/>
      <c r="QGR2" s="139"/>
      <c r="QGS2" s="139"/>
      <c r="QGT2" s="139"/>
      <c r="QGU2" s="139"/>
      <c r="QGV2" s="139"/>
      <c r="QGW2" s="139"/>
      <c r="QGX2" s="139"/>
      <c r="QGY2" s="139"/>
      <c r="QGZ2" s="139"/>
      <c r="QHA2" s="139"/>
      <c r="QHB2" s="139"/>
      <c r="QHC2" s="139"/>
      <c r="QHD2" s="139"/>
      <c r="QHE2" s="139"/>
      <c r="QHF2" s="139"/>
      <c r="QHG2" s="139"/>
      <c r="QHH2" s="139"/>
      <c r="QHI2" s="139"/>
      <c r="QHJ2" s="139"/>
      <c r="QHK2" s="139"/>
      <c r="QHL2" s="139"/>
      <c r="QHM2" s="139"/>
      <c r="QHN2" s="139"/>
      <c r="QHO2" s="139"/>
      <c r="QHP2" s="139"/>
      <c r="QHQ2" s="139"/>
      <c r="QHR2" s="139"/>
      <c r="QHS2" s="139"/>
      <c r="QHT2" s="139"/>
      <c r="QHU2" s="139"/>
      <c r="QHV2" s="139"/>
      <c r="QHW2" s="139"/>
      <c r="QHX2" s="139"/>
      <c r="QHY2" s="139"/>
      <c r="QHZ2" s="139"/>
      <c r="QIA2" s="139"/>
      <c r="QIB2" s="139"/>
      <c r="QIC2" s="139"/>
      <c r="QID2" s="139"/>
      <c r="QIE2" s="139"/>
      <c r="QIF2" s="139"/>
      <c r="QIG2" s="139"/>
      <c r="QIH2" s="139"/>
      <c r="QII2" s="139"/>
      <c r="QIJ2" s="139"/>
      <c r="QIK2" s="139"/>
      <c r="QIL2" s="139"/>
      <c r="QIM2" s="139"/>
      <c r="QIN2" s="139"/>
      <c r="QIO2" s="139"/>
      <c r="QIP2" s="139"/>
      <c r="QIQ2" s="139"/>
      <c r="QIR2" s="139"/>
      <c r="QIS2" s="139"/>
      <c r="QIT2" s="139"/>
      <c r="QIU2" s="139"/>
      <c r="QIV2" s="139"/>
      <c r="QIW2" s="139"/>
      <c r="QIX2" s="139"/>
      <c r="QIY2" s="139"/>
      <c r="QIZ2" s="139"/>
      <c r="QJA2" s="139"/>
      <c r="QJB2" s="139"/>
      <c r="QJC2" s="139"/>
      <c r="QJD2" s="139"/>
      <c r="QJE2" s="139"/>
      <c r="QJF2" s="139"/>
      <c r="QJG2" s="139"/>
      <c r="QJH2" s="139"/>
      <c r="QJI2" s="139"/>
      <c r="QJJ2" s="139"/>
      <c r="QJK2" s="139"/>
      <c r="QJL2" s="139"/>
      <c r="QJM2" s="139"/>
      <c r="QJN2" s="139"/>
      <c r="QJO2" s="139"/>
      <c r="QJP2" s="139"/>
      <c r="QJQ2" s="139"/>
      <c r="QJR2" s="139"/>
      <c r="QJS2" s="139"/>
      <c r="QJT2" s="139"/>
      <c r="QJU2" s="139"/>
      <c r="QJV2" s="139"/>
      <c r="QJW2" s="139"/>
      <c r="QJX2" s="139"/>
      <c r="QJY2" s="139"/>
      <c r="QJZ2" s="139"/>
      <c r="QKA2" s="139"/>
      <c r="QKB2" s="139"/>
      <c r="QKC2" s="139"/>
      <c r="QKD2" s="139"/>
      <c r="QKE2" s="139"/>
      <c r="QKF2" s="139"/>
      <c r="QKG2" s="139"/>
      <c r="QKH2" s="139"/>
      <c r="QKI2" s="139"/>
      <c r="QKJ2" s="139"/>
      <c r="QKK2" s="139"/>
      <c r="QKL2" s="139"/>
      <c r="QKM2" s="139"/>
      <c r="QKN2" s="139"/>
      <c r="QKO2" s="139"/>
      <c r="QKP2" s="139"/>
      <c r="QKQ2" s="139"/>
      <c r="QKR2" s="139"/>
      <c r="QKS2" s="139"/>
      <c r="QKT2" s="139"/>
      <c r="QKU2" s="139"/>
      <c r="QKV2" s="139"/>
      <c r="QKW2" s="139"/>
      <c r="QKX2" s="139"/>
      <c r="QKY2" s="139"/>
      <c r="QKZ2" s="139"/>
      <c r="QLA2" s="139"/>
      <c r="QLB2" s="139"/>
      <c r="QLC2" s="139"/>
      <c r="QLD2" s="139"/>
      <c r="QLE2" s="139"/>
      <c r="QLF2" s="139"/>
      <c r="QLG2" s="139"/>
      <c r="QLH2" s="139"/>
      <c r="QLI2" s="139"/>
      <c r="QLJ2" s="139"/>
      <c r="QLK2" s="139"/>
      <c r="QLL2" s="139"/>
      <c r="QLM2" s="139"/>
      <c r="QLN2" s="139"/>
      <c r="QLO2" s="139"/>
      <c r="QLP2" s="139"/>
      <c r="QLQ2" s="139"/>
      <c r="QLR2" s="139"/>
      <c r="QLS2" s="139"/>
      <c r="QLT2" s="139"/>
      <c r="QLU2" s="139"/>
      <c r="QLV2" s="139"/>
      <c r="QLW2" s="139"/>
      <c r="QLX2" s="139"/>
      <c r="QLY2" s="139"/>
      <c r="QLZ2" s="139"/>
      <c r="QMA2" s="139"/>
      <c r="QMB2" s="139"/>
      <c r="QMC2" s="139"/>
      <c r="QMD2" s="139"/>
      <c r="QME2" s="139"/>
      <c r="QMF2" s="139"/>
      <c r="QMG2" s="139"/>
      <c r="QMH2" s="139"/>
      <c r="QMI2" s="139"/>
      <c r="QMJ2" s="139"/>
      <c r="QMK2" s="139"/>
      <c r="QML2" s="139"/>
      <c r="QMM2" s="139"/>
      <c r="QMN2" s="139"/>
      <c r="QMO2" s="139"/>
      <c r="QMP2" s="139"/>
      <c r="QMQ2" s="139"/>
      <c r="QMR2" s="139"/>
      <c r="QMS2" s="139"/>
      <c r="QMT2" s="139"/>
      <c r="QMU2" s="139"/>
      <c r="QMV2" s="139"/>
      <c r="QMW2" s="139"/>
      <c r="QMX2" s="139"/>
      <c r="QMY2" s="139"/>
      <c r="QMZ2" s="139"/>
      <c r="QNA2" s="139"/>
      <c r="QNB2" s="139"/>
      <c r="QNC2" s="139"/>
      <c r="QND2" s="139"/>
      <c r="QNE2" s="139"/>
      <c r="QNF2" s="139"/>
      <c r="QNG2" s="139"/>
      <c r="QNH2" s="139"/>
      <c r="QNI2" s="139"/>
      <c r="QNJ2" s="139"/>
      <c r="QNK2" s="139"/>
      <c r="QNL2" s="139"/>
      <c r="QNM2" s="139"/>
      <c r="QNN2" s="139"/>
      <c r="QNO2" s="139"/>
      <c r="QNP2" s="139"/>
      <c r="QNQ2" s="139"/>
      <c r="QNR2" s="139"/>
      <c r="QNS2" s="139"/>
      <c r="QNT2" s="139"/>
      <c r="QNU2" s="139"/>
      <c r="QNV2" s="139"/>
      <c r="QNW2" s="139"/>
      <c r="QNX2" s="139"/>
      <c r="QNY2" s="139"/>
      <c r="QNZ2" s="139"/>
      <c r="QOA2" s="139"/>
      <c r="QOB2" s="139"/>
      <c r="QOC2" s="139"/>
      <c r="QOD2" s="139"/>
      <c r="QOE2" s="139"/>
      <c r="QOF2" s="139"/>
      <c r="QOG2" s="139"/>
      <c r="QOH2" s="139"/>
      <c r="QOI2" s="139"/>
      <c r="QOJ2" s="139"/>
      <c r="QOK2" s="139"/>
      <c r="QOL2" s="139"/>
      <c r="QOM2" s="139"/>
      <c r="QON2" s="139"/>
      <c r="QOO2" s="139"/>
      <c r="QOP2" s="139"/>
      <c r="QOQ2" s="139"/>
      <c r="QOR2" s="139"/>
      <c r="QOS2" s="139"/>
      <c r="QOT2" s="139"/>
      <c r="QOU2" s="139"/>
      <c r="QOV2" s="139"/>
      <c r="QOW2" s="139"/>
      <c r="QOX2" s="139"/>
      <c r="QOY2" s="139"/>
      <c r="QOZ2" s="139"/>
      <c r="QPA2" s="139"/>
      <c r="QPB2" s="139"/>
      <c r="QPC2" s="139"/>
      <c r="QPD2" s="139"/>
      <c r="QPE2" s="139"/>
      <c r="QPF2" s="139"/>
      <c r="QPG2" s="139"/>
      <c r="QPH2" s="139"/>
      <c r="QPI2" s="139"/>
      <c r="QPJ2" s="139"/>
      <c r="QPK2" s="139"/>
      <c r="QPL2" s="139"/>
      <c r="QPM2" s="139"/>
      <c r="QPN2" s="139"/>
      <c r="QPO2" s="139"/>
      <c r="QPP2" s="139"/>
      <c r="QPQ2" s="139"/>
      <c r="QPR2" s="139"/>
      <c r="QPS2" s="139"/>
      <c r="QPT2" s="139"/>
      <c r="QPU2" s="139"/>
      <c r="QPV2" s="139"/>
      <c r="QPW2" s="139"/>
      <c r="QPX2" s="139"/>
      <c r="QPY2" s="139"/>
      <c r="QPZ2" s="139"/>
      <c r="QQA2" s="139"/>
      <c r="QQB2" s="139"/>
      <c r="QQC2" s="139"/>
      <c r="QQD2" s="139"/>
      <c r="QQE2" s="139"/>
      <c r="QQF2" s="139"/>
      <c r="QQG2" s="139"/>
      <c r="QQH2" s="139"/>
      <c r="QQI2" s="139"/>
      <c r="QQJ2" s="139"/>
      <c r="QQK2" s="139"/>
      <c r="QQL2" s="139"/>
      <c r="QQM2" s="139"/>
      <c r="QQN2" s="139"/>
      <c r="QQO2" s="139"/>
      <c r="QQP2" s="139"/>
      <c r="QQQ2" s="139"/>
      <c r="QQR2" s="139"/>
      <c r="QQS2" s="139"/>
      <c r="QQT2" s="139"/>
      <c r="QQU2" s="139"/>
      <c r="QQV2" s="139"/>
      <c r="QQW2" s="139"/>
      <c r="QQX2" s="139"/>
      <c r="QQY2" s="139"/>
      <c r="QQZ2" s="139"/>
      <c r="QRA2" s="139"/>
      <c r="QRB2" s="139"/>
      <c r="QRC2" s="139"/>
      <c r="QRD2" s="139"/>
      <c r="QRE2" s="139"/>
      <c r="QRF2" s="139"/>
      <c r="QRG2" s="139"/>
      <c r="QRH2" s="139"/>
      <c r="QRI2" s="139"/>
      <c r="QRJ2" s="139"/>
      <c r="QRK2" s="139"/>
      <c r="QRL2" s="139"/>
      <c r="QRM2" s="139"/>
      <c r="QRN2" s="139"/>
      <c r="QRO2" s="139"/>
      <c r="QRP2" s="139"/>
      <c r="QRQ2" s="139"/>
      <c r="QRR2" s="139"/>
      <c r="QRS2" s="139"/>
      <c r="QRT2" s="139"/>
      <c r="QRU2" s="139"/>
      <c r="QRV2" s="139"/>
      <c r="QRW2" s="139"/>
      <c r="QRX2" s="139"/>
      <c r="QRY2" s="139"/>
      <c r="QRZ2" s="139"/>
      <c r="QSA2" s="139"/>
      <c r="QSB2" s="139"/>
      <c r="QSC2" s="139"/>
      <c r="QSD2" s="139"/>
      <c r="QSE2" s="139"/>
      <c r="QSF2" s="139"/>
      <c r="QSG2" s="139"/>
      <c r="QSH2" s="139"/>
      <c r="QSI2" s="139"/>
      <c r="QSJ2" s="139"/>
      <c r="QSK2" s="139"/>
      <c r="QSL2" s="139"/>
      <c r="QSM2" s="139"/>
      <c r="QSN2" s="139"/>
      <c r="QSO2" s="139"/>
      <c r="QSP2" s="139"/>
      <c r="QSQ2" s="139"/>
      <c r="QSR2" s="139"/>
      <c r="QSS2" s="139"/>
      <c r="QST2" s="139"/>
      <c r="QSU2" s="139"/>
      <c r="QSV2" s="139"/>
      <c r="QSW2" s="139"/>
      <c r="QSX2" s="139"/>
      <c r="QSY2" s="139"/>
      <c r="QSZ2" s="139"/>
      <c r="QTA2" s="139"/>
      <c r="QTB2" s="139"/>
      <c r="QTC2" s="139"/>
      <c r="QTD2" s="139"/>
      <c r="QTE2" s="139"/>
      <c r="QTF2" s="139"/>
      <c r="QTG2" s="139"/>
      <c r="QTH2" s="139"/>
      <c r="QTI2" s="139"/>
      <c r="QTJ2" s="139"/>
      <c r="QTK2" s="139"/>
      <c r="QTL2" s="139"/>
      <c r="QTM2" s="139"/>
      <c r="QTN2" s="139"/>
      <c r="QTO2" s="139"/>
      <c r="QTP2" s="139"/>
      <c r="QTQ2" s="139"/>
      <c r="QTR2" s="139"/>
      <c r="QTS2" s="139"/>
      <c r="QTT2" s="139"/>
      <c r="QTU2" s="139"/>
      <c r="QTV2" s="139"/>
      <c r="QTW2" s="139"/>
      <c r="QTX2" s="139"/>
      <c r="QTY2" s="139"/>
      <c r="QTZ2" s="139"/>
      <c r="QUA2" s="139"/>
      <c r="QUB2" s="139"/>
      <c r="QUC2" s="139"/>
      <c r="QUD2" s="139"/>
      <c r="QUE2" s="139"/>
      <c r="QUF2" s="139"/>
      <c r="QUG2" s="139"/>
      <c r="QUH2" s="139"/>
      <c r="QUI2" s="139"/>
      <c r="QUJ2" s="139"/>
      <c r="QUK2" s="139"/>
      <c r="QUL2" s="139"/>
      <c r="QUM2" s="139"/>
      <c r="QUN2" s="139"/>
      <c r="QUO2" s="139"/>
      <c r="QUP2" s="139"/>
      <c r="QUQ2" s="139"/>
      <c r="QUR2" s="139"/>
      <c r="QUS2" s="139"/>
      <c r="QUT2" s="139"/>
      <c r="QUU2" s="139"/>
      <c r="QUV2" s="139"/>
      <c r="QUW2" s="139"/>
      <c r="QUX2" s="139"/>
      <c r="QUY2" s="139"/>
      <c r="QUZ2" s="139"/>
      <c r="QVA2" s="139"/>
      <c r="QVB2" s="139"/>
      <c r="QVC2" s="139"/>
      <c r="QVD2" s="139"/>
      <c r="QVE2" s="139"/>
      <c r="QVF2" s="139"/>
      <c r="QVG2" s="139"/>
      <c r="QVH2" s="139"/>
      <c r="QVI2" s="139"/>
      <c r="QVJ2" s="139"/>
      <c r="QVK2" s="139"/>
      <c r="QVL2" s="139"/>
      <c r="QVM2" s="139"/>
      <c r="QVN2" s="139"/>
      <c r="QVO2" s="139"/>
      <c r="QVP2" s="139"/>
      <c r="QVQ2" s="139"/>
      <c r="QVR2" s="139"/>
      <c r="QVS2" s="139"/>
      <c r="QVT2" s="139"/>
      <c r="QVU2" s="139"/>
      <c r="QVV2" s="139"/>
      <c r="QVW2" s="139"/>
      <c r="QVX2" s="139"/>
      <c r="QVY2" s="139"/>
      <c r="QVZ2" s="139"/>
      <c r="QWA2" s="139"/>
      <c r="QWB2" s="139"/>
      <c r="QWC2" s="139"/>
      <c r="QWD2" s="139"/>
      <c r="QWE2" s="139"/>
      <c r="QWF2" s="139"/>
      <c r="QWG2" s="139"/>
      <c r="QWH2" s="139"/>
      <c r="QWI2" s="139"/>
      <c r="QWJ2" s="139"/>
      <c r="QWK2" s="139"/>
      <c r="QWL2" s="139"/>
      <c r="QWM2" s="139"/>
      <c r="QWN2" s="139"/>
      <c r="QWO2" s="139"/>
      <c r="QWP2" s="139"/>
      <c r="QWQ2" s="139"/>
      <c r="QWR2" s="139"/>
      <c r="QWS2" s="139"/>
      <c r="QWT2" s="139"/>
      <c r="QWU2" s="139"/>
      <c r="QWV2" s="139"/>
      <c r="QWW2" s="139"/>
      <c r="QWX2" s="139"/>
      <c r="QWY2" s="139"/>
      <c r="QWZ2" s="139"/>
      <c r="QXA2" s="139"/>
      <c r="QXB2" s="139"/>
      <c r="QXC2" s="139"/>
      <c r="QXD2" s="139"/>
      <c r="QXE2" s="139"/>
      <c r="QXF2" s="139"/>
      <c r="QXG2" s="139"/>
      <c r="QXH2" s="139"/>
      <c r="QXI2" s="139"/>
      <c r="QXJ2" s="139"/>
      <c r="QXK2" s="139"/>
      <c r="QXL2" s="139"/>
      <c r="QXM2" s="139"/>
      <c r="QXN2" s="139"/>
      <c r="QXO2" s="139"/>
      <c r="QXP2" s="139"/>
      <c r="QXQ2" s="139"/>
      <c r="QXR2" s="139"/>
      <c r="QXS2" s="139"/>
      <c r="QXT2" s="139"/>
      <c r="QXU2" s="139"/>
      <c r="QXV2" s="139"/>
      <c r="QXW2" s="139"/>
      <c r="QXX2" s="139"/>
      <c r="QXY2" s="139"/>
      <c r="QXZ2" s="139"/>
      <c r="QYA2" s="139"/>
      <c r="QYB2" s="139"/>
      <c r="QYC2" s="139"/>
      <c r="QYD2" s="139"/>
      <c r="QYE2" s="139"/>
      <c r="QYF2" s="139"/>
      <c r="QYG2" s="139"/>
      <c r="QYH2" s="139"/>
      <c r="QYI2" s="139"/>
      <c r="QYJ2" s="139"/>
      <c r="QYK2" s="139"/>
      <c r="QYL2" s="139"/>
      <c r="QYM2" s="139"/>
      <c r="QYN2" s="139"/>
      <c r="QYO2" s="139"/>
      <c r="QYP2" s="139"/>
      <c r="QYQ2" s="139"/>
      <c r="QYR2" s="139"/>
      <c r="QYS2" s="139"/>
      <c r="QYT2" s="139"/>
      <c r="QYU2" s="139"/>
      <c r="QYV2" s="139"/>
      <c r="QYW2" s="139"/>
      <c r="QYX2" s="139"/>
      <c r="QYY2" s="139"/>
      <c r="QYZ2" s="139"/>
      <c r="QZA2" s="139"/>
      <c r="QZB2" s="139"/>
      <c r="QZC2" s="139"/>
      <c r="QZD2" s="139"/>
      <c r="QZE2" s="139"/>
      <c r="QZF2" s="139"/>
      <c r="QZG2" s="139"/>
      <c r="QZH2" s="139"/>
      <c r="QZI2" s="139"/>
      <c r="QZJ2" s="139"/>
      <c r="QZK2" s="139"/>
      <c r="QZL2" s="139"/>
      <c r="QZM2" s="139"/>
      <c r="QZN2" s="139"/>
      <c r="QZO2" s="139"/>
      <c r="QZP2" s="139"/>
      <c r="QZQ2" s="139"/>
      <c r="QZR2" s="139"/>
      <c r="QZS2" s="139"/>
      <c r="QZT2" s="139"/>
      <c r="QZU2" s="139"/>
      <c r="QZV2" s="139"/>
      <c r="QZW2" s="139"/>
      <c r="QZX2" s="139"/>
      <c r="QZY2" s="139"/>
      <c r="QZZ2" s="139"/>
      <c r="RAA2" s="139"/>
      <c r="RAB2" s="139"/>
      <c r="RAC2" s="139"/>
      <c r="RAD2" s="139"/>
      <c r="RAE2" s="139"/>
      <c r="RAF2" s="139"/>
      <c r="RAG2" s="139"/>
      <c r="RAH2" s="139"/>
      <c r="RAI2" s="139"/>
      <c r="RAJ2" s="139"/>
      <c r="RAK2" s="139"/>
      <c r="RAL2" s="139"/>
      <c r="RAM2" s="139"/>
      <c r="RAN2" s="139"/>
      <c r="RAO2" s="139"/>
      <c r="RAP2" s="139"/>
      <c r="RAQ2" s="139"/>
      <c r="RAR2" s="139"/>
      <c r="RAS2" s="139"/>
      <c r="RAT2" s="139"/>
      <c r="RAU2" s="139"/>
      <c r="RAV2" s="139"/>
      <c r="RAW2" s="139"/>
      <c r="RAX2" s="139"/>
      <c r="RAY2" s="139"/>
      <c r="RAZ2" s="139"/>
      <c r="RBA2" s="139"/>
      <c r="RBB2" s="139"/>
      <c r="RBC2" s="139"/>
      <c r="RBD2" s="139"/>
      <c r="RBE2" s="139"/>
      <c r="RBF2" s="139"/>
      <c r="RBG2" s="139"/>
      <c r="RBH2" s="139"/>
      <c r="RBI2" s="139"/>
      <c r="RBJ2" s="139"/>
      <c r="RBK2" s="139"/>
      <c r="RBL2" s="139"/>
      <c r="RBM2" s="139"/>
      <c r="RBN2" s="139"/>
      <c r="RBO2" s="139"/>
      <c r="RBP2" s="139"/>
      <c r="RBQ2" s="139"/>
      <c r="RBR2" s="139"/>
      <c r="RBS2" s="139"/>
      <c r="RBT2" s="139"/>
      <c r="RBU2" s="139"/>
      <c r="RBV2" s="139"/>
      <c r="RBW2" s="139"/>
      <c r="RBX2" s="139"/>
      <c r="RBY2" s="139"/>
      <c r="RBZ2" s="139"/>
      <c r="RCA2" s="139"/>
      <c r="RCB2" s="139"/>
      <c r="RCC2" s="139"/>
      <c r="RCD2" s="139"/>
      <c r="RCE2" s="139"/>
      <c r="RCF2" s="139"/>
      <c r="RCG2" s="139"/>
      <c r="RCH2" s="139"/>
      <c r="RCI2" s="139"/>
      <c r="RCJ2" s="139"/>
      <c r="RCK2" s="139"/>
      <c r="RCL2" s="139"/>
      <c r="RCM2" s="139"/>
      <c r="RCN2" s="139"/>
      <c r="RCO2" s="139"/>
      <c r="RCP2" s="139"/>
      <c r="RCQ2" s="139"/>
      <c r="RCR2" s="139"/>
      <c r="RCS2" s="139"/>
      <c r="RCT2" s="139"/>
      <c r="RCU2" s="139"/>
      <c r="RCV2" s="139"/>
      <c r="RCW2" s="139"/>
      <c r="RCX2" s="139"/>
      <c r="RCY2" s="139"/>
      <c r="RCZ2" s="139"/>
      <c r="RDA2" s="139"/>
      <c r="RDB2" s="139"/>
      <c r="RDC2" s="139"/>
      <c r="RDD2" s="139"/>
      <c r="RDE2" s="139"/>
      <c r="RDF2" s="139"/>
      <c r="RDG2" s="139"/>
      <c r="RDH2" s="139"/>
      <c r="RDI2" s="139"/>
      <c r="RDJ2" s="139"/>
      <c r="RDK2" s="139"/>
      <c r="RDL2" s="139"/>
      <c r="RDM2" s="139"/>
      <c r="RDN2" s="139"/>
      <c r="RDO2" s="139"/>
      <c r="RDP2" s="139"/>
      <c r="RDQ2" s="139"/>
      <c r="RDR2" s="139"/>
      <c r="RDS2" s="139"/>
      <c r="RDT2" s="139"/>
      <c r="RDU2" s="139"/>
      <c r="RDV2" s="139"/>
      <c r="RDW2" s="139"/>
      <c r="RDX2" s="139"/>
      <c r="RDY2" s="139"/>
      <c r="RDZ2" s="139"/>
      <c r="REA2" s="139"/>
      <c r="REB2" s="139"/>
      <c r="REC2" s="139"/>
      <c r="RED2" s="139"/>
      <c r="REE2" s="139"/>
      <c r="REF2" s="139"/>
      <c r="REG2" s="139"/>
      <c r="REH2" s="139"/>
      <c r="REI2" s="139"/>
      <c r="REJ2" s="139"/>
      <c r="REK2" s="139"/>
      <c r="REL2" s="139"/>
      <c r="REM2" s="139"/>
      <c r="REN2" s="139"/>
      <c r="REO2" s="139"/>
      <c r="REP2" s="139"/>
      <c r="REQ2" s="139"/>
      <c r="RER2" s="139"/>
      <c r="RES2" s="139"/>
      <c r="RET2" s="139"/>
      <c r="REU2" s="139"/>
      <c r="REV2" s="139"/>
      <c r="REW2" s="139"/>
      <c r="REX2" s="139"/>
      <c r="REY2" s="139"/>
      <c r="REZ2" s="139"/>
      <c r="RFA2" s="139"/>
      <c r="RFB2" s="139"/>
      <c r="RFC2" s="139"/>
      <c r="RFD2" s="139"/>
      <c r="RFE2" s="139"/>
      <c r="RFF2" s="139"/>
      <c r="RFG2" s="139"/>
      <c r="RFH2" s="139"/>
      <c r="RFI2" s="139"/>
      <c r="RFJ2" s="139"/>
      <c r="RFK2" s="139"/>
      <c r="RFL2" s="139"/>
      <c r="RFM2" s="139"/>
      <c r="RFN2" s="139"/>
      <c r="RFO2" s="139"/>
      <c r="RFP2" s="139"/>
      <c r="RFQ2" s="139"/>
      <c r="RFR2" s="139"/>
      <c r="RFS2" s="139"/>
      <c r="RFT2" s="139"/>
      <c r="RFU2" s="139"/>
      <c r="RFV2" s="139"/>
      <c r="RFW2" s="139"/>
      <c r="RFX2" s="139"/>
      <c r="RFY2" s="139"/>
      <c r="RFZ2" s="139"/>
      <c r="RGA2" s="139"/>
      <c r="RGB2" s="139"/>
      <c r="RGC2" s="139"/>
      <c r="RGD2" s="139"/>
      <c r="RGE2" s="139"/>
      <c r="RGF2" s="139"/>
      <c r="RGG2" s="139"/>
      <c r="RGH2" s="139"/>
      <c r="RGI2" s="139"/>
      <c r="RGJ2" s="139"/>
      <c r="RGK2" s="139"/>
      <c r="RGL2" s="139"/>
      <c r="RGM2" s="139"/>
      <c r="RGN2" s="139"/>
      <c r="RGO2" s="139"/>
      <c r="RGP2" s="139"/>
      <c r="RGQ2" s="139"/>
      <c r="RGR2" s="139"/>
      <c r="RGS2" s="139"/>
      <c r="RGT2" s="139"/>
      <c r="RGU2" s="139"/>
      <c r="RGV2" s="139"/>
      <c r="RGW2" s="139"/>
      <c r="RGX2" s="139"/>
      <c r="RGY2" s="139"/>
      <c r="RGZ2" s="139"/>
      <c r="RHA2" s="139"/>
      <c r="RHB2" s="139"/>
      <c r="RHC2" s="139"/>
      <c r="RHD2" s="139"/>
      <c r="RHE2" s="139"/>
      <c r="RHF2" s="139"/>
      <c r="RHG2" s="139"/>
      <c r="RHH2" s="139"/>
      <c r="RHI2" s="139"/>
      <c r="RHJ2" s="139"/>
      <c r="RHK2" s="139"/>
      <c r="RHL2" s="139"/>
      <c r="RHM2" s="139"/>
      <c r="RHN2" s="139"/>
      <c r="RHO2" s="139"/>
      <c r="RHP2" s="139"/>
      <c r="RHQ2" s="139"/>
      <c r="RHR2" s="139"/>
      <c r="RHS2" s="139"/>
      <c r="RHT2" s="139"/>
      <c r="RHU2" s="139"/>
      <c r="RHV2" s="139"/>
      <c r="RHW2" s="139"/>
      <c r="RHX2" s="139"/>
      <c r="RHY2" s="139"/>
      <c r="RHZ2" s="139"/>
      <c r="RIA2" s="139"/>
      <c r="RIB2" s="139"/>
      <c r="RIC2" s="139"/>
      <c r="RID2" s="139"/>
      <c r="RIE2" s="139"/>
      <c r="RIF2" s="139"/>
      <c r="RIG2" s="139"/>
      <c r="RIH2" s="139"/>
      <c r="RII2" s="139"/>
      <c r="RIJ2" s="139"/>
      <c r="RIK2" s="139"/>
      <c r="RIL2" s="139"/>
      <c r="RIM2" s="139"/>
      <c r="RIN2" s="139"/>
      <c r="RIO2" s="139"/>
      <c r="RIP2" s="139"/>
      <c r="RIQ2" s="139"/>
      <c r="RIR2" s="139"/>
      <c r="RIS2" s="139"/>
      <c r="RIT2" s="139"/>
      <c r="RIU2" s="139"/>
      <c r="RIV2" s="139"/>
      <c r="RIW2" s="139"/>
      <c r="RIX2" s="139"/>
      <c r="RIY2" s="139"/>
      <c r="RIZ2" s="139"/>
      <c r="RJA2" s="139"/>
      <c r="RJB2" s="139"/>
      <c r="RJC2" s="139"/>
      <c r="RJD2" s="139"/>
      <c r="RJE2" s="139"/>
      <c r="RJF2" s="139"/>
      <c r="RJG2" s="139"/>
      <c r="RJH2" s="139"/>
      <c r="RJI2" s="139"/>
      <c r="RJJ2" s="139"/>
      <c r="RJK2" s="139"/>
      <c r="RJL2" s="139"/>
      <c r="RJM2" s="139"/>
      <c r="RJN2" s="139"/>
      <c r="RJO2" s="139"/>
      <c r="RJP2" s="139"/>
      <c r="RJQ2" s="139"/>
      <c r="RJR2" s="139"/>
      <c r="RJS2" s="139"/>
      <c r="RJT2" s="139"/>
      <c r="RJU2" s="139"/>
      <c r="RJV2" s="139"/>
      <c r="RJW2" s="139"/>
      <c r="RJX2" s="139"/>
      <c r="RJY2" s="139"/>
      <c r="RJZ2" s="139"/>
      <c r="RKA2" s="139"/>
      <c r="RKB2" s="139"/>
      <c r="RKC2" s="139"/>
      <c r="RKD2" s="139"/>
      <c r="RKE2" s="139"/>
      <c r="RKF2" s="139"/>
      <c r="RKG2" s="139"/>
      <c r="RKH2" s="139"/>
      <c r="RKI2" s="139"/>
      <c r="RKJ2" s="139"/>
      <c r="RKK2" s="139"/>
      <c r="RKL2" s="139"/>
      <c r="RKM2" s="139"/>
      <c r="RKN2" s="139"/>
      <c r="RKO2" s="139"/>
      <c r="RKP2" s="139"/>
      <c r="RKQ2" s="139"/>
      <c r="RKR2" s="139"/>
      <c r="RKS2" s="139"/>
      <c r="RKT2" s="139"/>
      <c r="RKU2" s="139"/>
      <c r="RKV2" s="139"/>
      <c r="RKW2" s="139"/>
      <c r="RKX2" s="139"/>
      <c r="RKY2" s="139"/>
      <c r="RKZ2" s="139"/>
      <c r="RLA2" s="139"/>
      <c r="RLB2" s="139"/>
      <c r="RLC2" s="139"/>
      <c r="RLD2" s="139"/>
      <c r="RLE2" s="139"/>
      <c r="RLF2" s="139"/>
      <c r="RLG2" s="139"/>
      <c r="RLH2" s="139"/>
      <c r="RLI2" s="139"/>
      <c r="RLJ2" s="139"/>
      <c r="RLK2" s="139"/>
      <c r="RLL2" s="139"/>
      <c r="RLM2" s="139"/>
      <c r="RLN2" s="139"/>
      <c r="RLO2" s="139"/>
      <c r="RLP2" s="139"/>
      <c r="RLQ2" s="139"/>
      <c r="RLR2" s="139"/>
      <c r="RLS2" s="139"/>
      <c r="RLT2" s="139"/>
      <c r="RLU2" s="139"/>
      <c r="RLV2" s="139"/>
      <c r="RLW2" s="139"/>
      <c r="RLX2" s="139"/>
      <c r="RLY2" s="139"/>
      <c r="RLZ2" s="139"/>
      <c r="RMA2" s="139"/>
      <c r="RMB2" s="139"/>
      <c r="RMC2" s="139"/>
      <c r="RMD2" s="139"/>
      <c r="RME2" s="139"/>
      <c r="RMF2" s="139"/>
      <c r="RMG2" s="139"/>
      <c r="RMH2" s="139"/>
      <c r="RMI2" s="139"/>
      <c r="RMJ2" s="139"/>
      <c r="RMK2" s="139"/>
      <c r="RML2" s="139"/>
      <c r="RMM2" s="139"/>
      <c r="RMN2" s="139"/>
      <c r="RMO2" s="139"/>
      <c r="RMP2" s="139"/>
      <c r="RMQ2" s="139"/>
      <c r="RMR2" s="139"/>
      <c r="RMS2" s="139"/>
      <c r="RMT2" s="139"/>
      <c r="RMU2" s="139"/>
      <c r="RMV2" s="139"/>
      <c r="RMW2" s="139"/>
      <c r="RMX2" s="139"/>
      <c r="RMY2" s="139"/>
      <c r="RMZ2" s="139"/>
      <c r="RNA2" s="139"/>
      <c r="RNB2" s="139"/>
      <c r="RNC2" s="139"/>
      <c r="RND2" s="139"/>
      <c r="RNE2" s="139"/>
      <c r="RNF2" s="139"/>
      <c r="RNG2" s="139"/>
      <c r="RNH2" s="139"/>
      <c r="RNI2" s="139"/>
      <c r="RNJ2" s="139"/>
      <c r="RNK2" s="139"/>
      <c r="RNL2" s="139"/>
      <c r="RNM2" s="139"/>
      <c r="RNN2" s="139"/>
      <c r="RNO2" s="139"/>
      <c r="RNP2" s="139"/>
      <c r="RNQ2" s="139"/>
      <c r="RNR2" s="139"/>
      <c r="RNS2" s="139"/>
      <c r="RNT2" s="139"/>
      <c r="RNU2" s="139"/>
      <c r="RNV2" s="139"/>
      <c r="RNW2" s="139"/>
      <c r="RNX2" s="139"/>
      <c r="RNY2" s="139"/>
      <c r="RNZ2" s="139"/>
      <c r="ROA2" s="139"/>
      <c r="ROB2" s="139"/>
      <c r="ROC2" s="139"/>
      <c r="ROD2" s="139"/>
      <c r="ROE2" s="139"/>
      <c r="ROF2" s="139"/>
      <c r="ROG2" s="139"/>
      <c r="ROH2" s="139"/>
      <c r="ROI2" s="139"/>
      <c r="ROJ2" s="139"/>
      <c r="ROK2" s="139"/>
      <c r="ROL2" s="139"/>
      <c r="ROM2" s="139"/>
      <c r="RON2" s="139"/>
      <c r="ROO2" s="139"/>
      <c r="ROP2" s="139"/>
      <c r="ROQ2" s="139"/>
      <c r="ROR2" s="139"/>
      <c r="ROS2" s="139"/>
      <c r="ROT2" s="139"/>
      <c r="ROU2" s="139"/>
      <c r="ROV2" s="139"/>
      <c r="ROW2" s="139"/>
      <c r="ROX2" s="139"/>
      <c r="ROY2" s="139"/>
      <c r="ROZ2" s="139"/>
      <c r="RPA2" s="139"/>
      <c r="RPB2" s="139"/>
      <c r="RPC2" s="139"/>
      <c r="RPD2" s="139"/>
      <c r="RPE2" s="139"/>
      <c r="RPF2" s="139"/>
      <c r="RPG2" s="139"/>
      <c r="RPH2" s="139"/>
      <c r="RPI2" s="139"/>
      <c r="RPJ2" s="139"/>
      <c r="RPK2" s="139"/>
      <c r="RPL2" s="139"/>
      <c r="RPM2" s="139"/>
      <c r="RPN2" s="139"/>
      <c r="RPO2" s="139"/>
      <c r="RPP2" s="139"/>
      <c r="RPQ2" s="139"/>
      <c r="RPR2" s="139"/>
      <c r="RPS2" s="139"/>
      <c r="RPT2" s="139"/>
      <c r="RPU2" s="139"/>
      <c r="RPV2" s="139"/>
      <c r="RPW2" s="139"/>
      <c r="RPX2" s="139"/>
      <c r="RPY2" s="139"/>
      <c r="RPZ2" s="139"/>
      <c r="RQA2" s="139"/>
      <c r="RQB2" s="139"/>
      <c r="RQC2" s="139"/>
      <c r="RQD2" s="139"/>
      <c r="RQE2" s="139"/>
      <c r="RQF2" s="139"/>
      <c r="RQG2" s="139"/>
      <c r="RQH2" s="139"/>
      <c r="RQI2" s="139"/>
      <c r="RQJ2" s="139"/>
      <c r="RQK2" s="139"/>
      <c r="RQL2" s="139"/>
      <c r="RQM2" s="139"/>
      <c r="RQN2" s="139"/>
      <c r="RQO2" s="139"/>
      <c r="RQP2" s="139"/>
      <c r="RQQ2" s="139"/>
      <c r="RQR2" s="139"/>
      <c r="RQS2" s="139"/>
      <c r="RQT2" s="139"/>
      <c r="RQU2" s="139"/>
      <c r="RQV2" s="139"/>
      <c r="RQW2" s="139"/>
      <c r="RQX2" s="139"/>
      <c r="RQY2" s="139"/>
      <c r="RQZ2" s="139"/>
      <c r="RRA2" s="139"/>
      <c r="RRB2" s="139"/>
      <c r="RRC2" s="139"/>
      <c r="RRD2" s="139"/>
      <c r="RRE2" s="139"/>
      <c r="RRF2" s="139"/>
      <c r="RRG2" s="139"/>
      <c r="RRH2" s="139"/>
      <c r="RRI2" s="139"/>
      <c r="RRJ2" s="139"/>
      <c r="RRK2" s="139"/>
      <c r="RRL2" s="139"/>
      <c r="RRM2" s="139"/>
      <c r="RRN2" s="139"/>
      <c r="RRO2" s="139"/>
      <c r="RRP2" s="139"/>
      <c r="RRQ2" s="139"/>
      <c r="RRR2" s="139"/>
      <c r="RRS2" s="139"/>
      <c r="RRT2" s="139"/>
      <c r="RRU2" s="139"/>
      <c r="RRV2" s="139"/>
      <c r="RRW2" s="139"/>
      <c r="RRX2" s="139"/>
      <c r="RRY2" s="139"/>
      <c r="RRZ2" s="139"/>
      <c r="RSA2" s="139"/>
      <c r="RSB2" s="139"/>
      <c r="RSC2" s="139"/>
      <c r="RSD2" s="139"/>
      <c r="RSE2" s="139"/>
      <c r="RSF2" s="139"/>
      <c r="RSG2" s="139"/>
      <c r="RSH2" s="139"/>
      <c r="RSI2" s="139"/>
      <c r="RSJ2" s="139"/>
      <c r="RSK2" s="139"/>
      <c r="RSL2" s="139"/>
      <c r="RSM2" s="139"/>
      <c r="RSN2" s="139"/>
      <c r="RSO2" s="139"/>
      <c r="RSP2" s="139"/>
      <c r="RSQ2" s="139"/>
      <c r="RSR2" s="139"/>
      <c r="RSS2" s="139"/>
      <c r="RST2" s="139"/>
      <c r="RSU2" s="139"/>
      <c r="RSV2" s="139"/>
      <c r="RSW2" s="139"/>
      <c r="RSX2" s="139"/>
      <c r="RSY2" s="139"/>
      <c r="RSZ2" s="139"/>
      <c r="RTA2" s="139"/>
      <c r="RTB2" s="139"/>
      <c r="RTC2" s="139"/>
      <c r="RTD2" s="139"/>
      <c r="RTE2" s="139"/>
      <c r="RTF2" s="139"/>
      <c r="RTG2" s="139"/>
      <c r="RTH2" s="139"/>
      <c r="RTI2" s="139"/>
      <c r="RTJ2" s="139"/>
      <c r="RTK2" s="139"/>
      <c r="RTL2" s="139"/>
      <c r="RTM2" s="139"/>
      <c r="RTN2" s="139"/>
      <c r="RTO2" s="139"/>
      <c r="RTP2" s="139"/>
      <c r="RTQ2" s="139"/>
      <c r="RTR2" s="139"/>
      <c r="RTS2" s="139"/>
      <c r="RTT2" s="139"/>
      <c r="RTU2" s="139"/>
      <c r="RTV2" s="139"/>
      <c r="RTW2" s="139"/>
      <c r="RTX2" s="139"/>
      <c r="RTY2" s="139"/>
      <c r="RTZ2" s="139"/>
      <c r="RUA2" s="139"/>
      <c r="RUB2" s="139"/>
      <c r="RUC2" s="139"/>
      <c r="RUD2" s="139"/>
      <c r="RUE2" s="139"/>
      <c r="RUF2" s="139"/>
      <c r="RUG2" s="139"/>
      <c r="RUH2" s="139"/>
      <c r="RUI2" s="139"/>
      <c r="RUJ2" s="139"/>
      <c r="RUK2" s="139"/>
      <c r="RUL2" s="139"/>
      <c r="RUM2" s="139"/>
      <c r="RUN2" s="139"/>
      <c r="RUO2" s="139"/>
      <c r="RUP2" s="139"/>
      <c r="RUQ2" s="139"/>
      <c r="RUR2" s="139"/>
      <c r="RUS2" s="139"/>
      <c r="RUT2" s="139"/>
      <c r="RUU2" s="139"/>
      <c r="RUV2" s="139"/>
      <c r="RUW2" s="139"/>
      <c r="RUX2" s="139"/>
      <c r="RUY2" s="139"/>
      <c r="RUZ2" s="139"/>
      <c r="RVA2" s="139"/>
      <c r="RVB2" s="139"/>
      <c r="RVC2" s="139"/>
      <c r="RVD2" s="139"/>
      <c r="RVE2" s="139"/>
      <c r="RVF2" s="139"/>
      <c r="RVG2" s="139"/>
      <c r="RVH2" s="139"/>
      <c r="RVI2" s="139"/>
      <c r="RVJ2" s="139"/>
      <c r="RVK2" s="139"/>
      <c r="RVL2" s="139"/>
      <c r="RVM2" s="139"/>
      <c r="RVN2" s="139"/>
      <c r="RVO2" s="139"/>
      <c r="RVP2" s="139"/>
      <c r="RVQ2" s="139"/>
      <c r="RVR2" s="139"/>
      <c r="RVS2" s="139"/>
      <c r="RVT2" s="139"/>
      <c r="RVU2" s="139"/>
      <c r="RVV2" s="139"/>
      <c r="RVW2" s="139"/>
      <c r="RVX2" s="139"/>
      <c r="RVY2" s="139"/>
      <c r="RVZ2" s="139"/>
      <c r="RWA2" s="139"/>
      <c r="RWB2" s="139"/>
      <c r="RWC2" s="139"/>
      <c r="RWD2" s="139"/>
      <c r="RWE2" s="139"/>
      <c r="RWF2" s="139"/>
      <c r="RWG2" s="139"/>
      <c r="RWH2" s="139"/>
      <c r="RWI2" s="139"/>
      <c r="RWJ2" s="139"/>
      <c r="RWK2" s="139"/>
      <c r="RWL2" s="139"/>
      <c r="RWM2" s="139"/>
      <c r="RWN2" s="139"/>
      <c r="RWO2" s="139"/>
      <c r="RWP2" s="139"/>
      <c r="RWQ2" s="139"/>
      <c r="RWR2" s="139"/>
      <c r="RWS2" s="139"/>
      <c r="RWT2" s="139"/>
      <c r="RWU2" s="139"/>
      <c r="RWV2" s="139"/>
      <c r="RWW2" s="139"/>
      <c r="RWX2" s="139"/>
      <c r="RWY2" s="139"/>
      <c r="RWZ2" s="139"/>
      <c r="RXA2" s="139"/>
      <c r="RXB2" s="139"/>
      <c r="RXC2" s="139"/>
      <c r="RXD2" s="139"/>
      <c r="RXE2" s="139"/>
      <c r="RXF2" s="139"/>
      <c r="RXG2" s="139"/>
      <c r="RXH2" s="139"/>
      <c r="RXI2" s="139"/>
      <c r="RXJ2" s="139"/>
      <c r="RXK2" s="139"/>
      <c r="RXL2" s="139"/>
      <c r="RXM2" s="139"/>
      <c r="RXN2" s="139"/>
      <c r="RXO2" s="139"/>
      <c r="RXP2" s="139"/>
      <c r="RXQ2" s="139"/>
      <c r="RXR2" s="139"/>
      <c r="RXS2" s="139"/>
      <c r="RXT2" s="139"/>
      <c r="RXU2" s="139"/>
      <c r="RXV2" s="139"/>
      <c r="RXW2" s="139"/>
      <c r="RXX2" s="139"/>
      <c r="RXY2" s="139"/>
      <c r="RXZ2" s="139"/>
      <c r="RYA2" s="139"/>
      <c r="RYB2" s="139"/>
      <c r="RYC2" s="139"/>
      <c r="RYD2" s="139"/>
      <c r="RYE2" s="139"/>
      <c r="RYF2" s="139"/>
      <c r="RYG2" s="139"/>
      <c r="RYH2" s="139"/>
      <c r="RYI2" s="139"/>
      <c r="RYJ2" s="139"/>
      <c r="RYK2" s="139"/>
      <c r="RYL2" s="139"/>
      <c r="RYM2" s="139"/>
      <c r="RYN2" s="139"/>
      <c r="RYO2" s="139"/>
      <c r="RYP2" s="139"/>
      <c r="RYQ2" s="139"/>
      <c r="RYR2" s="139"/>
      <c r="RYS2" s="139"/>
      <c r="RYT2" s="139"/>
      <c r="RYU2" s="139"/>
      <c r="RYV2" s="139"/>
      <c r="RYW2" s="139"/>
      <c r="RYX2" s="139"/>
      <c r="RYY2" s="139"/>
      <c r="RYZ2" s="139"/>
      <c r="RZA2" s="139"/>
      <c r="RZB2" s="139"/>
      <c r="RZC2" s="139"/>
      <c r="RZD2" s="139"/>
      <c r="RZE2" s="139"/>
      <c r="RZF2" s="139"/>
      <c r="RZG2" s="139"/>
      <c r="RZH2" s="139"/>
      <c r="RZI2" s="139"/>
      <c r="RZJ2" s="139"/>
      <c r="RZK2" s="139"/>
      <c r="RZL2" s="139"/>
      <c r="RZM2" s="139"/>
      <c r="RZN2" s="139"/>
      <c r="RZO2" s="139"/>
      <c r="RZP2" s="139"/>
      <c r="RZQ2" s="139"/>
      <c r="RZR2" s="139"/>
      <c r="RZS2" s="139"/>
      <c r="RZT2" s="139"/>
      <c r="RZU2" s="139"/>
      <c r="RZV2" s="139"/>
      <c r="RZW2" s="139"/>
      <c r="RZX2" s="139"/>
      <c r="RZY2" s="139"/>
      <c r="RZZ2" s="139"/>
      <c r="SAA2" s="139"/>
      <c r="SAB2" s="139"/>
      <c r="SAC2" s="139"/>
      <c r="SAD2" s="139"/>
      <c r="SAE2" s="139"/>
      <c r="SAF2" s="139"/>
      <c r="SAG2" s="139"/>
      <c r="SAH2" s="139"/>
      <c r="SAI2" s="139"/>
      <c r="SAJ2" s="139"/>
      <c r="SAK2" s="139"/>
      <c r="SAL2" s="139"/>
      <c r="SAM2" s="139"/>
      <c r="SAN2" s="139"/>
      <c r="SAO2" s="139"/>
      <c r="SAP2" s="139"/>
      <c r="SAQ2" s="139"/>
      <c r="SAR2" s="139"/>
      <c r="SAS2" s="139"/>
      <c r="SAT2" s="139"/>
      <c r="SAU2" s="139"/>
      <c r="SAV2" s="139"/>
      <c r="SAW2" s="139"/>
      <c r="SAX2" s="139"/>
      <c r="SAY2" s="139"/>
      <c r="SAZ2" s="139"/>
      <c r="SBA2" s="139"/>
      <c r="SBB2" s="139"/>
      <c r="SBC2" s="139"/>
      <c r="SBD2" s="139"/>
      <c r="SBE2" s="139"/>
      <c r="SBF2" s="139"/>
      <c r="SBG2" s="139"/>
      <c r="SBH2" s="139"/>
      <c r="SBI2" s="139"/>
      <c r="SBJ2" s="139"/>
      <c r="SBK2" s="139"/>
      <c r="SBL2" s="139"/>
      <c r="SBM2" s="139"/>
      <c r="SBN2" s="139"/>
      <c r="SBO2" s="139"/>
      <c r="SBP2" s="139"/>
      <c r="SBQ2" s="139"/>
      <c r="SBR2" s="139"/>
      <c r="SBS2" s="139"/>
      <c r="SBT2" s="139"/>
      <c r="SBU2" s="139"/>
      <c r="SBV2" s="139"/>
      <c r="SBW2" s="139"/>
      <c r="SBX2" s="139"/>
      <c r="SBY2" s="139"/>
      <c r="SBZ2" s="139"/>
      <c r="SCA2" s="139"/>
      <c r="SCB2" s="139"/>
      <c r="SCC2" s="139"/>
      <c r="SCD2" s="139"/>
      <c r="SCE2" s="139"/>
      <c r="SCF2" s="139"/>
      <c r="SCG2" s="139"/>
      <c r="SCH2" s="139"/>
      <c r="SCI2" s="139"/>
      <c r="SCJ2" s="139"/>
      <c r="SCK2" s="139"/>
      <c r="SCL2" s="139"/>
      <c r="SCM2" s="139"/>
      <c r="SCN2" s="139"/>
      <c r="SCO2" s="139"/>
      <c r="SCP2" s="139"/>
      <c r="SCQ2" s="139"/>
      <c r="SCR2" s="139"/>
      <c r="SCS2" s="139"/>
      <c r="SCT2" s="139"/>
      <c r="SCU2" s="139"/>
      <c r="SCV2" s="139"/>
      <c r="SCW2" s="139"/>
      <c r="SCX2" s="139"/>
      <c r="SCY2" s="139"/>
      <c r="SCZ2" s="139"/>
      <c r="SDA2" s="139"/>
      <c r="SDB2" s="139"/>
      <c r="SDC2" s="139"/>
      <c r="SDD2" s="139"/>
      <c r="SDE2" s="139"/>
      <c r="SDF2" s="139"/>
      <c r="SDG2" s="139"/>
      <c r="SDH2" s="139"/>
      <c r="SDI2" s="139"/>
      <c r="SDJ2" s="139"/>
      <c r="SDK2" s="139"/>
      <c r="SDL2" s="139"/>
      <c r="SDM2" s="139"/>
      <c r="SDN2" s="139"/>
      <c r="SDO2" s="139"/>
      <c r="SDP2" s="139"/>
      <c r="SDQ2" s="139"/>
      <c r="SDR2" s="139"/>
      <c r="SDS2" s="139"/>
      <c r="SDT2" s="139"/>
      <c r="SDU2" s="139"/>
      <c r="SDV2" s="139"/>
      <c r="SDW2" s="139"/>
      <c r="SDX2" s="139"/>
      <c r="SDY2" s="139"/>
      <c r="SDZ2" s="139"/>
      <c r="SEA2" s="139"/>
      <c r="SEB2" s="139"/>
      <c r="SEC2" s="139"/>
      <c r="SED2" s="139"/>
      <c r="SEE2" s="139"/>
      <c r="SEF2" s="139"/>
      <c r="SEG2" s="139"/>
      <c r="SEH2" s="139"/>
      <c r="SEI2" s="139"/>
      <c r="SEJ2" s="139"/>
      <c r="SEK2" s="139"/>
      <c r="SEL2" s="139"/>
      <c r="SEM2" s="139"/>
      <c r="SEN2" s="139"/>
      <c r="SEO2" s="139"/>
      <c r="SEP2" s="139"/>
      <c r="SEQ2" s="139"/>
      <c r="SER2" s="139"/>
      <c r="SES2" s="139"/>
      <c r="SET2" s="139"/>
      <c r="SEU2" s="139"/>
      <c r="SEV2" s="139"/>
      <c r="SEW2" s="139"/>
      <c r="SEX2" s="139"/>
      <c r="SEY2" s="139"/>
      <c r="SEZ2" s="139"/>
      <c r="SFA2" s="139"/>
      <c r="SFB2" s="139"/>
      <c r="SFC2" s="139"/>
      <c r="SFD2" s="139"/>
      <c r="SFE2" s="139"/>
      <c r="SFF2" s="139"/>
      <c r="SFG2" s="139"/>
      <c r="SFH2" s="139"/>
      <c r="SFI2" s="139"/>
      <c r="SFJ2" s="139"/>
      <c r="SFK2" s="139"/>
      <c r="SFL2" s="139"/>
      <c r="SFM2" s="139"/>
      <c r="SFN2" s="139"/>
      <c r="SFO2" s="139"/>
      <c r="SFP2" s="139"/>
      <c r="SFQ2" s="139"/>
      <c r="SFR2" s="139"/>
      <c r="SFS2" s="139"/>
      <c r="SFT2" s="139"/>
      <c r="SFU2" s="139"/>
      <c r="SFV2" s="139"/>
      <c r="SFW2" s="139"/>
      <c r="SFX2" s="139"/>
      <c r="SFY2" s="139"/>
      <c r="SFZ2" s="139"/>
      <c r="SGA2" s="139"/>
      <c r="SGB2" s="139"/>
      <c r="SGC2" s="139"/>
      <c r="SGD2" s="139"/>
      <c r="SGE2" s="139"/>
      <c r="SGF2" s="139"/>
      <c r="SGG2" s="139"/>
      <c r="SGH2" s="139"/>
      <c r="SGI2" s="139"/>
      <c r="SGJ2" s="139"/>
      <c r="SGK2" s="139"/>
      <c r="SGL2" s="139"/>
      <c r="SGM2" s="139"/>
      <c r="SGN2" s="139"/>
      <c r="SGO2" s="139"/>
      <c r="SGP2" s="139"/>
      <c r="SGQ2" s="139"/>
      <c r="SGR2" s="139"/>
      <c r="SGS2" s="139"/>
      <c r="SGT2" s="139"/>
      <c r="SGU2" s="139"/>
      <c r="SGV2" s="139"/>
      <c r="SGW2" s="139"/>
      <c r="SGX2" s="139"/>
      <c r="SGY2" s="139"/>
      <c r="SGZ2" s="139"/>
      <c r="SHA2" s="139"/>
      <c r="SHB2" s="139"/>
      <c r="SHC2" s="139"/>
      <c r="SHD2" s="139"/>
      <c r="SHE2" s="139"/>
      <c r="SHF2" s="139"/>
      <c r="SHG2" s="139"/>
      <c r="SHH2" s="139"/>
      <c r="SHI2" s="139"/>
      <c r="SHJ2" s="139"/>
      <c r="SHK2" s="139"/>
      <c r="SHL2" s="139"/>
      <c r="SHM2" s="139"/>
      <c r="SHN2" s="139"/>
      <c r="SHO2" s="139"/>
      <c r="SHP2" s="139"/>
      <c r="SHQ2" s="139"/>
      <c r="SHR2" s="139"/>
      <c r="SHS2" s="139"/>
      <c r="SHT2" s="139"/>
      <c r="SHU2" s="139"/>
      <c r="SHV2" s="139"/>
      <c r="SHW2" s="139"/>
      <c r="SHX2" s="139"/>
      <c r="SHY2" s="139"/>
      <c r="SHZ2" s="139"/>
      <c r="SIA2" s="139"/>
      <c r="SIB2" s="139"/>
      <c r="SIC2" s="139"/>
      <c r="SID2" s="139"/>
      <c r="SIE2" s="139"/>
      <c r="SIF2" s="139"/>
      <c r="SIG2" s="139"/>
      <c r="SIH2" s="139"/>
      <c r="SII2" s="139"/>
      <c r="SIJ2" s="139"/>
      <c r="SIK2" s="139"/>
      <c r="SIL2" s="139"/>
      <c r="SIM2" s="139"/>
      <c r="SIN2" s="139"/>
      <c r="SIO2" s="139"/>
      <c r="SIP2" s="139"/>
      <c r="SIQ2" s="139"/>
      <c r="SIR2" s="139"/>
      <c r="SIS2" s="139"/>
      <c r="SIT2" s="139"/>
      <c r="SIU2" s="139"/>
      <c r="SIV2" s="139"/>
      <c r="SIW2" s="139"/>
      <c r="SIX2" s="139"/>
      <c r="SIY2" s="139"/>
      <c r="SIZ2" s="139"/>
      <c r="SJA2" s="139"/>
      <c r="SJB2" s="139"/>
      <c r="SJC2" s="139"/>
      <c r="SJD2" s="139"/>
      <c r="SJE2" s="139"/>
      <c r="SJF2" s="139"/>
      <c r="SJG2" s="139"/>
      <c r="SJH2" s="139"/>
      <c r="SJI2" s="139"/>
      <c r="SJJ2" s="139"/>
      <c r="SJK2" s="139"/>
      <c r="SJL2" s="139"/>
      <c r="SJM2" s="139"/>
      <c r="SJN2" s="139"/>
      <c r="SJO2" s="139"/>
      <c r="SJP2" s="139"/>
      <c r="SJQ2" s="139"/>
      <c r="SJR2" s="139"/>
      <c r="SJS2" s="139"/>
      <c r="SJT2" s="139"/>
      <c r="SJU2" s="139"/>
      <c r="SJV2" s="139"/>
      <c r="SJW2" s="139"/>
      <c r="SJX2" s="139"/>
      <c r="SJY2" s="139"/>
      <c r="SJZ2" s="139"/>
      <c r="SKA2" s="139"/>
      <c r="SKB2" s="139"/>
      <c r="SKC2" s="139"/>
      <c r="SKD2" s="139"/>
      <c r="SKE2" s="139"/>
      <c r="SKF2" s="139"/>
      <c r="SKG2" s="139"/>
      <c r="SKH2" s="139"/>
      <c r="SKI2" s="139"/>
      <c r="SKJ2" s="139"/>
      <c r="SKK2" s="139"/>
      <c r="SKL2" s="139"/>
      <c r="SKM2" s="139"/>
      <c r="SKN2" s="139"/>
      <c r="SKO2" s="139"/>
      <c r="SKP2" s="139"/>
      <c r="SKQ2" s="139"/>
      <c r="SKR2" s="139"/>
      <c r="SKS2" s="139"/>
      <c r="SKT2" s="139"/>
      <c r="SKU2" s="139"/>
      <c r="SKV2" s="139"/>
      <c r="SKW2" s="139"/>
      <c r="SKX2" s="139"/>
      <c r="SKY2" s="139"/>
      <c r="SKZ2" s="139"/>
      <c r="SLA2" s="139"/>
      <c r="SLB2" s="139"/>
      <c r="SLC2" s="139"/>
      <c r="SLD2" s="139"/>
      <c r="SLE2" s="139"/>
      <c r="SLF2" s="139"/>
      <c r="SLG2" s="139"/>
      <c r="SLH2" s="139"/>
      <c r="SLI2" s="139"/>
      <c r="SLJ2" s="139"/>
      <c r="SLK2" s="139"/>
      <c r="SLL2" s="139"/>
      <c r="SLM2" s="139"/>
      <c r="SLN2" s="139"/>
      <c r="SLO2" s="139"/>
      <c r="SLP2" s="139"/>
      <c r="SLQ2" s="139"/>
      <c r="SLR2" s="139"/>
      <c r="SLS2" s="139"/>
      <c r="SLT2" s="139"/>
      <c r="SLU2" s="139"/>
      <c r="SLV2" s="139"/>
      <c r="SLW2" s="139"/>
      <c r="SLX2" s="139"/>
      <c r="SLY2" s="139"/>
      <c r="SLZ2" s="139"/>
      <c r="SMA2" s="139"/>
      <c r="SMB2" s="139"/>
      <c r="SMC2" s="139"/>
      <c r="SMD2" s="139"/>
      <c r="SME2" s="139"/>
      <c r="SMF2" s="139"/>
      <c r="SMG2" s="139"/>
      <c r="SMH2" s="139"/>
      <c r="SMI2" s="139"/>
      <c r="SMJ2" s="139"/>
      <c r="SMK2" s="139"/>
      <c r="SML2" s="139"/>
      <c r="SMM2" s="139"/>
      <c r="SMN2" s="139"/>
      <c r="SMO2" s="139"/>
      <c r="SMP2" s="139"/>
      <c r="SMQ2" s="139"/>
      <c r="SMR2" s="139"/>
      <c r="SMS2" s="139"/>
      <c r="SMT2" s="139"/>
      <c r="SMU2" s="139"/>
      <c r="SMV2" s="139"/>
      <c r="SMW2" s="139"/>
      <c r="SMX2" s="139"/>
      <c r="SMY2" s="139"/>
      <c r="SMZ2" s="139"/>
      <c r="SNA2" s="139"/>
      <c r="SNB2" s="139"/>
      <c r="SNC2" s="139"/>
      <c r="SND2" s="139"/>
      <c r="SNE2" s="139"/>
      <c r="SNF2" s="139"/>
      <c r="SNG2" s="139"/>
      <c r="SNH2" s="139"/>
      <c r="SNI2" s="139"/>
      <c r="SNJ2" s="139"/>
      <c r="SNK2" s="139"/>
      <c r="SNL2" s="139"/>
      <c r="SNM2" s="139"/>
      <c r="SNN2" s="139"/>
      <c r="SNO2" s="139"/>
      <c r="SNP2" s="139"/>
      <c r="SNQ2" s="139"/>
      <c r="SNR2" s="139"/>
      <c r="SNS2" s="139"/>
      <c r="SNT2" s="139"/>
      <c r="SNU2" s="139"/>
      <c r="SNV2" s="139"/>
      <c r="SNW2" s="139"/>
      <c r="SNX2" s="139"/>
      <c r="SNY2" s="139"/>
      <c r="SNZ2" s="139"/>
      <c r="SOA2" s="139"/>
      <c r="SOB2" s="139"/>
      <c r="SOC2" s="139"/>
      <c r="SOD2" s="139"/>
      <c r="SOE2" s="139"/>
      <c r="SOF2" s="139"/>
      <c r="SOG2" s="139"/>
      <c r="SOH2" s="139"/>
      <c r="SOI2" s="139"/>
      <c r="SOJ2" s="139"/>
      <c r="SOK2" s="139"/>
      <c r="SOL2" s="139"/>
      <c r="SOM2" s="139"/>
      <c r="SON2" s="139"/>
      <c r="SOO2" s="139"/>
      <c r="SOP2" s="139"/>
      <c r="SOQ2" s="139"/>
      <c r="SOR2" s="139"/>
      <c r="SOS2" s="139"/>
      <c r="SOT2" s="139"/>
      <c r="SOU2" s="139"/>
      <c r="SOV2" s="139"/>
      <c r="SOW2" s="139"/>
      <c r="SOX2" s="139"/>
      <c r="SOY2" s="139"/>
      <c r="SOZ2" s="139"/>
      <c r="SPA2" s="139"/>
      <c r="SPB2" s="139"/>
      <c r="SPC2" s="139"/>
      <c r="SPD2" s="139"/>
      <c r="SPE2" s="139"/>
      <c r="SPF2" s="139"/>
      <c r="SPG2" s="139"/>
      <c r="SPH2" s="139"/>
      <c r="SPI2" s="139"/>
      <c r="SPJ2" s="139"/>
      <c r="SPK2" s="139"/>
      <c r="SPL2" s="139"/>
      <c r="SPM2" s="139"/>
      <c r="SPN2" s="139"/>
      <c r="SPO2" s="139"/>
      <c r="SPP2" s="139"/>
      <c r="SPQ2" s="139"/>
      <c r="SPR2" s="139"/>
      <c r="SPS2" s="139"/>
      <c r="SPT2" s="139"/>
      <c r="SPU2" s="139"/>
      <c r="SPV2" s="139"/>
      <c r="SPW2" s="139"/>
      <c r="SPX2" s="139"/>
      <c r="SPY2" s="139"/>
      <c r="SPZ2" s="139"/>
      <c r="SQA2" s="139"/>
      <c r="SQB2" s="139"/>
      <c r="SQC2" s="139"/>
      <c r="SQD2" s="139"/>
      <c r="SQE2" s="139"/>
      <c r="SQF2" s="139"/>
      <c r="SQG2" s="139"/>
      <c r="SQH2" s="139"/>
      <c r="SQI2" s="139"/>
      <c r="SQJ2" s="139"/>
      <c r="SQK2" s="139"/>
      <c r="SQL2" s="139"/>
      <c r="SQM2" s="139"/>
      <c r="SQN2" s="139"/>
      <c r="SQO2" s="139"/>
      <c r="SQP2" s="139"/>
      <c r="SQQ2" s="139"/>
      <c r="SQR2" s="139"/>
      <c r="SQS2" s="139"/>
      <c r="SQT2" s="139"/>
      <c r="SQU2" s="139"/>
      <c r="SQV2" s="139"/>
      <c r="SQW2" s="139"/>
      <c r="SQX2" s="139"/>
      <c r="SQY2" s="139"/>
      <c r="SQZ2" s="139"/>
      <c r="SRA2" s="139"/>
      <c r="SRB2" s="139"/>
      <c r="SRC2" s="139"/>
      <c r="SRD2" s="139"/>
      <c r="SRE2" s="139"/>
      <c r="SRF2" s="139"/>
      <c r="SRG2" s="139"/>
      <c r="SRH2" s="139"/>
      <c r="SRI2" s="139"/>
      <c r="SRJ2" s="139"/>
      <c r="SRK2" s="139"/>
      <c r="SRL2" s="139"/>
      <c r="SRM2" s="139"/>
      <c r="SRN2" s="139"/>
      <c r="SRO2" s="139"/>
      <c r="SRP2" s="139"/>
      <c r="SRQ2" s="139"/>
      <c r="SRR2" s="139"/>
      <c r="SRS2" s="139"/>
      <c r="SRT2" s="139"/>
      <c r="SRU2" s="139"/>
      <c r="SRV2" s="139"/>
      <c r="SRW2" s="139"/>
      <c r="SRX2" s="139"/>
      <c r="SRY2" s="139"/>
      <c r="SRZ2" s="139"/>
      <c r="SSA2" s="139"/>
      <c r="SSB2" s="139"/>
      <c r="SSC2" s="139"/>
      <c r="SSD2" s="139"/>
      <c r="SSE2" s="139"/>
      <c r="SSF2" s="139"/>
      <c r="SSG2" s="139"/>
      <c r="SSH2" s="139"/>
      <c r="SSI2" s="139"/>
      <c r="SSJ2" s="139"/>
      <c r="SSK2" s="139"/>
      <c r="SSL2" s="139"/>
      <c r="SSM2" s="139"/>
      <c r="SSN2" s="139"/>
      <c r="SSO2" s="139"/>
      <c r="SSP2" s="139"/>
      <c r="SSQ2" s="139"/>
      <c r="SSR2" s="139"/>
      <c r="SSS2" s="139"/>
      <c r="SST2" s="139"/>
      <c r="SSU2" s="139"/>
      <c r="SSV2" s="139"/>
      <c r="SSW2" s="139"/>
      <c r="SSX2" s="139"/>
      <c r="SSY2" s="139"/>
      <c r="SSZ2" s="139"/>
      <c r="STA2" s="139"/>
      <c r="STB2" s="139"/>
      <c r="STC2" s="139"/>
      <c r="STD2" s="139"/>
      <c r="STE2" s="139"/>
      <c r="STF2" s="139"/>
      <c r="STG2" s="139"/>
      <c r="STH2" s="139"/>
      <c r="STI2" s="139"/>
      <c r="STJ2" s="139"/>
      <c r="STK2" s="139"/>
      <c r="STL2" s="139"/>
      <c r="STM2" s="139"/>
      <c r="STN2" s="139"/>
      <c r="STO2" s="139"/>
      <c r="STP2" s="139"/>
      <c r="STQ2" s="139"/>
      <c r="STR2" s="139"/>
      <c r="STS2" s="139"/>
      <c r="STT2" s="139"/>
      <c r="STU2" s="139"/>
      <c r="STV2" s="139"/>
      <c r="STW2" s="139"/>
      <c r="STX2" s="139"/>
      <c r="STY2" s="139"/>
      <c r="STZ2" s="139"/>
      <c r="SUA2" s="139"/>
      <c r="SUB2" s="139"/>
      <c r="SUC2" s="139"/>
      <c r="SUD2" s="139"/>
      <c r="SUE2" s="139"/>
      <c r="SUF2" s="139"/>
      <c r="SUG2" s="139"/>
      <c r="SUH2" s="139"/>
      <c r="SUI2" s="139"/>
      <c r="SUJ2" s="139"/>
      <c r="SUK2" s="139"/>
      <c r="SUL2" s="139"/>
      <c r="SUM2" s="139"/>
      <c r="SUN2" s="139"/>
      <c r="SUO2" s="139"/>
      <c r="SUP2" s="139"/>
      <c r="SUQ2" s="139"/>
      <c r="SUR2" s="139"/>
      <c r="SUS2" s="139"/>
      <c r="SUT2" s="139"/>
      <c r="SUU2" s="139"/>
      <c r="SUV2" s="139"/>
      <c r="SUW2" s="139"/>
      <c r="SUX2" s="139"/>
      <c r="SUY2" s="139"/>
      <c r="SUZ2" s="139"/>
      <c r="SVA2" s="139"/>
      <c r="SVB2" s="139"/>
      <c r="SVC2" s="139"/>
      <c r="SVD2" s="139"/>
      <c r="SVE2" s="139"/>
      <c r="SVF2" s="139"/>
      <c r="SVG2" s="139"/>
      <c r="SVH2" s="139"/>
      <c r="SVI2" s="139"/>
      <c r="SVJ2" s="139"/>
      <c r="SVK2" s="139"/>
      <c r="SVL2" s="139"/>
      <c r="SVM2" s="139"/>
      <c r="SVN2" s="139"/>
      <c r="SVO2" s="139"/>
      <c r="SVP2" s="139"/>
      <c r="SVQ2" s="139"/>
      <c r="SVR2" s="139"/>
      <c r="SVS2" s="139"/>
      <c r="SVT2" s="139"/>
      <c r="SVU2" s="139"/>
      <c r="SVV2" s="139"/>
      <c r="SVW2" s="139"/>
      <c r="SVX2" s="139"/>
      <c r="SVY2" s="139"/>
      <c r="SVZ2" s="139"/>
      <c r="SWA2" s="139"/>
      <c r="SWB2" s="139"/>
      <c r="SWC2" s="139"/>
      <c r="SWD2" s="139"/>
      <c r="SWE2" s="139"/>
      <c r="SWF2" s="139"/>
      <c r="SWG2" s="139"/>
      <c r="SWH2" s="139"/>
      <c r="SWI2" s="139"/>
      <c r="SWJ2" s="139"/>
      <c r="SWK2" s="139"/>
      <c r="SWL2" s="139"/>
      <c r="SWM2" s="139"/>
      <c r="SWN2" s="139"/>
      <c r="SWO2" s="139"/>
      <c r="SWP2" s="139"/>
      <c r="SWQ2" s="139"/>
      <c r="SWR2" s="139"/>
      <c r="SWS2" s="139"/>
      <c r="SWT2" s="139"/>
      <c r="SWU2" s="139"/>
      <c r="SWV2" s="139"/>
      <c r="SWW2" s="139"/>
      <c r="SWX2" s="139"/>
      <c r="SWY2" s="139"/>
      <c r="SWZ2" s="139"/>
      <c r="SXA2" s="139"/>
      <c r="SXB2" s="139"/>
      <c r="SXC2" s="139"/>
      <c r="SXD2" s="139"/>
      <c r="SXE2" s="139"/>
      <c r="SXF2" s="139"/>
      <c r="SXG2" s="139"/>
      <c r="SXH2" s="139"/>
      <c r="SXI2" s="139"/>
      <c r="SXJ2" s="139"/>
      <c r="SXK2" s="139"/>
      <c r="SXL2" s="139"/>
      <c r="SXM2" s="139"/>
      <c r="SXN2" s="139"/>
      <c r="SXO2" s="139"/>
      <c r="SXP2" s="139"/>
      <c r="SXQ2" s="139"/>
      <c r="SXR2" s="139"/>
      <c r="SXS2" s="139"/>
      <c r="SXT2" s="139"/>
      <c r="SXU2" s="139"/>
      <c r="SXV2" s="139"/>
      <c r="SXW2" s="139"/>
      <c r="SXX2" s="139"/>
      <c r="SXY2" s="139"/>
      <c r="SXZ2" s="139"/>
      <c r="SYA2" s="139"/>
      <c r="SYB2" s="139"/>
      <c r="SYC2" s="139"/>
      <c r="SYD2" s="139"/>
      <c r="SYE2" s="139"/>
      <c r="SYF2" s="139"/>
      <c r="SYG2" s="139"/>
      <c r="SYH2" s="139"/>
      <c r="SYI2" s="139"/>
      <c r="SYJ2" s="139"/>
      <c r="SYK2" s="139"/>
      <c r="SYL2" s="139"/>
      <c r="SYM2" s="139"/>
      <c r="SYN2" s="139"/>
      <c r="SYO2" s="139"/>
      <c r="SYP2" s="139"/>
      <c r="SYQ2" s="139"/>
      <c r="SYR2" s="139"/>
      <c r="SYS2" s="139"/>
      <c r="SYT2" s="139"/>
      <c r="SYU2" s="139"/>
      <c r="SYV2" s="139"/>
      <c r="SYW2" s="139"/>
      <c r="SYX2" s="139"/>
      <c r="SYY2" s="139"/>
      <c r="SYZ2" s="139"/>
      <c r="SZA2" s="139"/>
      <c r="SZB2" s="139"/>
      <c r="SZC2" s="139"/>
      <c r="SZD2" s="139"/>
      <c r="SZE2" s="139"/>
      <c r="SZF2" s="139"/>
      <c r="SZG2" s="139"/>
      <c r="SZH2" s="139"/>
      <c r="SZI2" s="139"/>
      <c r="SZJ2" s="139"/>
      <c r="SZK2" s="139"/>
      <c r="SZL2" s="139"/>
      <c r="SZM2" s="139"/>
      <c r="SZN2" s="139"/>
      <c r="SZO2" s="139"/>
      <c r="SZP2" s="139"/>
      <c r="SZQ2" s="139"/>
      <c r="SZR2" s="139"/>
      <c r="SZS2" s="139"/>
      <c r="SZT2" s="139"/>
      <c r="SZU2" s="139"/>
      <c r="SZV2" s="139"/>
      <c r="SZW2" s="139"/>
      <c r="SZX2" s="139"/>
      <c r="SZY2" s="139"/>
      <c r="SZZ2" s="139"/>
      <c r="TAA2" s="139"/>
      <c r="TAB2" s="139"/>
      <c r="TAC2" s="139"/>
      <c r="TAD2" s="139"/>
      <c r="TAE2" s="139"/>
      <c r="TAF2" s="139"/>
      <c r="TAG2" s="139"/>
      <c r="TAH2" s="139"/>
      <c r="TAI2" s="139"/>
      <c r="TAJ2" s="139"/>
      <c r="TAK2" s="139"/>
      <c r="TAL2" s="139"/>
      <c r="TAM2" s="139"/>
      <c r="TAN2" s="139"/>
      <c r="TAO2" s="139"/>
      <c r="TAP2" s="139"/>
      <c r="TAQ2" s="139"/>
      <c r="TAR2" s="139"/>
      <c r="TAS2" s="139"/>
      <c r="TAT2" s="139"/>
      <c r="TAU2" s="139"/>
      <c r="TAV2" s="139"/>
      <c r="TAW2" s="139"/>
      <c r="TAX2" s="139"/>
      <c r="TAY2" s="139"/>
      <c r="TAZ2" s="139"/>
      <c r="TBA2" s="139"/>
      <c r="TBB2" s="139"/>
      <c r="TBC2" s="139"/>
      <c r="TBD2" s="139"/>
      <c r="TBE2" s="139"/>
      <c r="TBF2" s="139"/>
      <c r="TBG2" s="139"/>
      <c r="TBH2" s="139"/>
      <c r="TBI2" s="139"/>
      <c r="TBJ2" s="139"/>
      <c r="TBK2" s="139"/>
      <c r="TBL2" s="139"/>
      <c r="TBM2" s="139"/>
      <c r="TBN2" s="139"/>
      <c r="TBO2" s="139"/>
      <c r="TBP2" s="139"/>
      <c r="TBQ2" s="139"/>
      <c r="TBR2" s="139"/>
      <c r="TBS2" s="139"/>
      <c r="TBT2" s="139"/>
      <c r="TBU2" s="139"/>
      <c r="TBV2" s="139"/>
      <c r="TBW2" s="139"/>
      <c r="TBX2" s="139"/>
      <c r="TBY2" s="139"/>
      <c r="TBZ2" s="139"/>
      <c r="TCA2" s="139"/>
      <c r="TCB2" s="139"/>
      <c r="TCC2" s="139"/>
      <c r="TCD2" s="139"/>
      <c r="TCE2" s="139"/>
      <c r="TCF2" s="139"/>
      <c r="TCG2" s="139"/>
      <c r="TCH2" s="139"/>
      <c r="TCI2" s="139"/>
      <c r="TCJ2" s="139"/>
      <c r="TCK2" s="139"/>
      <c r="TCL2" s="139"/>
      <c r="TCM2" s="139"/>
      <c r="TCN2" s="139"/>
      <c r="TCO2" s="139"/>
      <c r="TCP2" s="139"/>
      <c r="TCQ2" s="139"/>
      <c r="TCR2" s="139"/>
      <c r="TCS2" s="139"/>
      <c r="TCT2" s="139"/>
      <c r="TCU2" s="139"/>
      <c r="TCV2" s="139"/>
      <c r="TCW2" s="139"/>
      <c r="TCX2" s="139"/>
      <c r="TCY2" s="139"/>
      <c r="TCZ2" s="139"/>
      <c r="TDA2" s="139"/>
      <c r="TDB2" s="139"/>
      <c r="TDC2" s="139"/>
      <c r="TDD2" s="139"/>
      <c r="TDE2" s="139"/>
      <c r="TDF2" s="139"/>
      <c r="TDG2" s="139"/>
      <c r="TDH2" s="139"/>
      <c r="TDI2" s="139"/>
      <c r="TDJ2" s="139"/>
      <c r="TDK2" s="139"/>
      <c r="TDL2" s="139"/>
      <c r="TDM2" s="139"/>
      <c r="TDN2" s="139"/>
      <c r="TDO2" s="139"/>
      <c r="TDP2" s="139"/>
      <c r="TDQ2" s="139"/>
      <c r="TDR2" s="139"/>
      <c r="TDS2" s="139"/>
      <c r="TDT2" s="139"/>
      <c r="TDU2" s="139"/>
      <c r="TDV2" s="139"/>
      <c r="TDW2" s="139"/>
      <c r="TDX2" s="139"/>
      <c r="TDY2" s="139"/>
      <c r="TDZ2" s="139"/>
      <c r="TEA2" s="139"/>
      <c r="TEB2" s="139"/>
      <c r="TEC2" s="139"/>
      <c r="TED2" s="139"/>
      <c r="TEE2" s="139"/>
      <c r="TEF2" s="139"/>
      <c r="TEG2" s="139"/>
      <c r="TEH2" s="139"/>
      <c r="TEI2" s="139"/>
      <c r="TEJ2" s="139"/>
      <c r="TEK2" s="139"/>
      <c r="TEL2" s="139"/>
      <c r="TEM2" s="139"/>
      <c r="TEN2" s="139"/>
      <c r="TEO2" s="139"/>
      <c r="TEP2" s="139"/>
      <c r="TEQ2" s="139"/>
      <c r="TER2" s="139"/>
      <c r="TES2" s="139"/>
      <c r="TET2" s="139"/>
      <c r="TEU2" s="139"/>
      <c r="TEV2" s="139"/>
      <c r="TEW2" s="139"/>
      <c r="TEX2" s="139"/>
      <c r="TEY2" s="139"/>
      <c r="TEZ2" s="139"/>
      <c r="TFA2" s="139"/>
      <c r="TFB2" s="139"/>
      <c r="TFC2" s="139"/>
      <c r="TFD2" s="139"/>
      <c r="TFE2" s="139"/>
      <c r="TFF2" s="139"/>
      <c r="TFG2" s="139"/>
      <c r="TFH2" s="139"/>
      <c r="TFI2" s="139"/>
      <c r="TFJ2" s="139"/>
      <c r="TFK2" s="139"/>
      <c r="TFL2" s="139"/>
      <c r="TFM2" s="139"/>
      <c r="TFN2" s="139"/>
      <c r="TFO2" s="139"/>
      <c r="TFP2" s="139"/>
      <c r="TFQ2" s="139"/>
      <c r="TFR2" s="139"/>
      <c r="TFS2" s="139"/>
      <c r="TFT2" s="139"/>
      <c r="TFU2" s="139"/>
      <c r="TFV2" s="139"/>
      <c r="TFW2" s="139"/>
      <c r="TFX2" s="139"/>
      <c r="TFY2" s="139"/>
      <c r="TFZ2" s="139"/>
      <c r="TGA2" s="139"/>
      <c r="TGB2" s="139"/>
      <c r="TGC2" s="139"/>
      <c r="TGD2" s="139"/>
      <c r="TGE2" s="139"/>
      <c r="TGF2" s="139"/>
      <c r="TGG2" s="139"/>
      <c r="TGH2" s="139"/>
      <c r="TGI2" s="139"/>
      <c r="TGJ2" s="139"/>
      <c r="TGK2" s="139"/>
      <c r="TGL2" s="139"/>
      <c r="TGM2" s="139"/>
      <c r="TGN2" s="139"/>
      <c r="TGO2" s="139"/>
      <c r="TGP2" s="139"/>
      <c r="TGQ2" s="139"/>
      <c r="TGR2" s="139"/>
      <c r="TGS2" s="139"/>
      <c r="TGT2" s="139"/>
      <c r="TGU2" s="139"/>
      <c r="TGV2" s="139"/>
      <c r="TGW2" s="139"/>
      <c r="TGX2" s="139"/>
      <c r="TGY2" s="139"/>
      <c r="TGZ2" s="139"/>
      <c r="THA2" s="139"/>
      <c r="THB2" s="139"/>
      <c r="THC2" s="139"/>
      <c r="THD2" s="139"/>
      <c r="THE2" s="139"/>
      <c r="THF2" s="139"/>
      <c r="THG2" s="139"/>
      <c r="THH2" s="139"/>
      <c r="THI2" s="139"/>
      <c r="THJ2" s="139"/>
      <c r="THK2" s="139"/>
      <c r="THL2" s="139"/>
      <c r="THM2" s="139"/>
      <c r="THN2" s="139"/>
      <c r="THO2" s="139"/>
      <c r="THP2" s="139"/>
      <c r="THQ2" s="139"/>
      <c r="THR2" s="139"/>
      <c r="THS2" s="139"/>
      <c r="THT2" s="139"/>
      <c r="THU2" s="139"/>
      <c r="THV2" s="139"/>
      <c r="THW2" s="139"/>
      <c r="THX2" s="139"/>
      <c r="THY2" s="139"/>
      <c r="THZ2" s="139"/>
      <c r="TIA2" s="139"/>
      <c r="TIB2" s="139"/>
      <c r="TIC2" s="139"/>
      <c r="TID2" s="139"/>
      <c r="TIE2" s="139"/>
      <c r="TIF2" s="139"/>
      <c r="TIG2" s="139"/>
      <c r="TIH2" s="139"/>
      <c r="TII2" s="139"/>
      <c r="TIJ2" s="139"/>
      <c r="TIK2" s="139"/>
      <c r="TIL2" s="139"/>
      <c r="TIM2" s="139"/>
      <c r="TIN2" s="139"/>
      <c r="TIO2" s="139"/>
      <c r="TIP2" s="139"/>
      <c r="TIQ2" s="139"/>
      <c r="TIR2" s="139"/>
      <c r="TIS2" s="139"/>
      <c r="TIT2" s="139"/>
      <c r="TIU2" s="139"/>
      <c r="TIV2" s="139"/>
      <c r="TIW2" s="139"/>
      <c r="TIX2" s="139"/>
      <c r="TIY2" s="139"/>
      <c r="TIZ2" s="139"/>
      <c r="TJA2" s="139"/>
      <c r="TJB2" s="139"/>
      <c r="TJC2" s="139"/>
      <c r="TJD2" s="139"/>
      <c r="TJE2" s="139"/>
      <c r="TJF2" s="139"/>
      <c r="TJG2" s="139"/>
      <c r="TJH2" s="139"/>
      <c r="TJI2" s="139"/>
      <c r="TJJ2" s="139"/>
      <c r="TJK2" s="139"/>
      <c r="TJL2" s="139"/>
      <c r="TJM2" s="139"/>
      <c r="TJN2" s="139"/>
      <c r="TJO2" s="139"/>
      <c r="TJP2" s="139"/>
      <c r="TJQ2" s="139"/>
      <c r="TJR2" s="139"/>
      <c r="TJS2" s="139"/>
      <c r="TJT2" s="139"/>
      <c r="TJU2" s="139"/>
      <c r="TJV2" s="139"/>
      <c r="TJW2" s="139"/>
      <c r="TJX2" s="139"/>
      <c r="TJY2" s="139"/>
      <c r="TJZ2" s="139"/>
      <c r="TKA2" s="139"/>
      <c r="TKB2" s="139"/>
      <c r="TKC2" s="139"/>
      <c r="TKD2" s="139"/>
      <c r="TKE2" s="139"/>
      <c r="TKF2" s="139"/>
      <c r="TKG2" s="139"/>
      <c r="TKH2" s="139"/>
      <c r="TKI2" s="139"/>
      <c r="TKJ2" s="139"/>
      <c r="TKK2" s="139"/>
      <c r="TKL2" s="139"/>
      <c r="TKM2" s="139"/>
      <c r="TKN2" s="139"/>
      <c r="TKO2" s="139"/>
      <c r="TKP2" s="139"/>
      <c r="TKQ2" s="139"/>
      <c r="TKR2" s="139"/>
      <c r="TKS2" s="139"/>
      <c r="TKT2" s="139"/>
      <c r="TKU2" s="139"/>
      <c r="TKV2" s="139"/>
      <c r="TKW2" s="139"/>
      <c r="TKX2" s="139"/>
      <c r="TKY2" s="139"/>
      <c r="TKZ2" s="139"/>
      <c r="TLA2" s="139"/>
      <c r="TLB2" s="139"/>
      <c r="TLC2" s="139"/>
      <c r="TLD2" s="139"/>
      <c r="TLE2" s="139"/>
      <c r="TLF2" s="139"/>
      <c r="TLG2" s="139"/>
      <c r="TLH2" s="139"/>
      <c r="TLI2" s="139"/>
      <c r="TLJ2" s="139"/>
      <c r="TLK2" s="139"/>
      <c r="TLL2" s="139"/>
      <c r="TLM2" s="139"/>
      <c r="TLN2" s="139"/>
      <c r="TLO2" s="139"/>
      <c r="TLP2" s="139"/>
      <c r="TLQ2" s="139"/>
      <c r="TLR2" s="139"/>
      <c r="TLS2" s="139"/>
      <c r="TLT2" s="139"/>
      <c r="TLU2" s="139"/>
      <c r="TLV2" s="139"/>
      <c r="TLW2" s="139"/>
      <c r="TLX2" s="139"/>
      <c r="TLY2" s="139"/>
      <c r="TLZ2" s="139"/>
      <c r="TMA2" s="139"/>
      <c r="TMB2" s="139"/>
      <c r="TMC2" s="139"/>
      <c r="TMD2" s="139"/>
      <c r="TME2" s="139"/>
      <c r="TMF2" s="139"/>
      <c r="TMG2" s="139"/>
      <c r="TMH2" s="139"/>
      <c r="TMI2" s="139"/>
      <c r="TMJ2" s="139"/>
      <c r="TMK2" s="139"/>
      <c r="TML2" s="139"/>
      <c r="TMM2" s="139"/>
      <c r="TMN2" s="139"/>
      <c r="TMO2" s="139"/>
      <c r="TMP2" s="139"/>
      <c r="TMQ2" s="139"/>
      <c r="TMR2" s="139"/>
      <c r="TMS2" s="139"/>
      <c r="TMT2" s="139"/>
      <c r="TMU2" s="139"/>
      <c r="TMV2" s="139"/>
      <c r="TMW2" s="139"/>
      <c r="TMX2" s="139"/>
      <c r="TMY2" s="139"/>
      <c r="TMZ2" s="139"/>
      <c r="TNA2" s="139"/>
      <c r="TNB2" s="139"/>
      <c r="TNC2" s="139"/>
      <c r="TND2" s="139"/>
      <c r="TNE2" s="139"/>
      <c r="TNF2" s="139"/>
      <c r="TNG2" s="139"/>
      <c r="TNH2" s="139"/>
      <c r="TNI2" s="139"/>
      <c r="TNJ2" s="139"/>
      <c r="TNK2" s="139"/>
      <c r="TNL2" s="139"/>
      <c r="TNM2" s="139"/>
      <c r="TNN2" s="139"/>
      <c r="TNO2" s="139"/>
      <c r="TNP2" s="139"/>
      <c r="TNQ2" s="139"/>
      <c r="TNR2" s="139"/>
      <c r="TNS2" s="139"/>
      <c r="TNT2" s="139"/>
      <c r="TNU2" s="139"/>
      <c r="TNV2" s="139"/>
      <c r="TNW2" s="139"/>
      <c r="TNX2" s="139"/>
      <c r="TNY2" s="139"/>
      <c r="TNZ2" s="139"/>
      <c r="TOA2" s="139"/>
      <c r="TOB2" s="139"/>
      <c r="TOC2" s="139"/>
      <c r="TOD2" s="139"/>
      <c r="TOE2" s="139"/>
      <c r="TOF2" s="139"/>
      <c r="TOG2" s="139"/>
      <c r="TOH2" s="139"/>
      <c r="TOI2" s="139"/>
      <c r="TOJ2" s="139"/>
      <c r="TOK2" s="139"/>
      <c r="TOL2" s="139"/>
      <c r="TOM2" s="139"/>
      <c r="TON2" s="139"/>
      <c r="TOO2" s="139"/>
      <c r="TOP2" s="139"/>
      <c r="TOQ2" s="139"/>
      <c r="TOR2" s="139"/>
      <c r="TOS2" s="139"/>
      <c r="TOT2" s="139"/>
      <c r="TOU2" s="139"/>
      <c r="TOV2" s="139"/>
      <c r="TOW2" s="139"/>
      <c r="TOX2" s="139"/>
      <c r="TOY2" s="139"/>
      <c r="TOZ2" s="139"/>
      <c r="TPA2" s="139"/>
      <c r="TPB2" s="139"/>
      <c r="TPC2" s="139"/>
      <c r="TPD2" s="139"/>
      <c r="TPE2" s="139"/>
      <c r="TPF2" s="139"/>
      <c r="TPG2" s="139"/>
      <c r="TPH2" s="139"/>
      <c r="TPI2" s="139"/>
      <c r="TPJ2" s="139"/>
      <c r="TPK2" s="139"/>
      <c r="TPL2" s="139"/>
      <c r="TPM2" s="139"/>
      <c r="TPN2" s="139"/>
      <c r="TPO2" s="139"/>
      <c r="TPP2" s="139"/>
      <c r="TPQ2" s="139"/>
      <c r="TPR2" s="139"/>
      <c r="TPS2" s="139"/>
      <c r="TPT2" s="139"/>
      <c r="TPU2" s="139"/>
      <c r="TPV2" s="139"/>
      <c r="TPW2" s="139"/>
      <c r="TPX2" s="139"/>
      <c r="TPY2" s="139"/>
      <c r="TPZ2" s="139"/>
      <c r="TQA2" s="139"/>
      <c r="TQB2" s="139"/>
      <c r="TQC2" s="139"/>
      <c r="TQD2" s="139"/>
      <c r="TQE2" s="139"/>
      <c r="TQF2" s="139"/>
      <c r="TQG2" s="139"/>
      <c r="TQH2" s="139"/>
      <c r="TQI2" s="139"/>
      <c r="TQJ2" s="139"/>
      <c r="TQK2" s="139"/>
      <c r="TQL2" s="139"/>
      <c r="TQM2" s="139"/>
      <c r="TQN2" s="139"/>
      <c r="TQO2" s="139"/>
      <c r="TQP2" s="139"/>
      <c r="TQQ2" s="139"/>
      <c r="TQR2" s="139"/>
      <c r="TQS2" s="139"/>
      <c r="TQT2" s="139"/>
      <c r="TQU2" s="139"/>
      <c r="TQV2" s="139"/>
      <c r="TQW2" s="139"/>
      <c r="TQX2" s="139"/>
      <c r="TQY2" s="139"/>
      <c r="TQZ2" s="139"/>
      <c r="TRA2" s="139"/>
      <c r="TRB2" s="139"/>
      <c r="TRC2" s="139"/>
      <c r="TRD2" s="139"/>
      <c r="TRE2" s="139"/>
      <c r="TRF2" s="139"/>
      <c r="TRG2" s="139"/>
      <c r="TRH2" s="139"/>
      <c r="TRI2" s="139"/>
      <c r="TRJ2" s="139"/>
      <c r="TRK2" s="139"/>
      <c r="TRL2" s="139"/>
      <c r="TRM2" s="139"/>
      <c r="TRN2" s="139"/>
      <c r="TRO2" s="139"/>
      <c r="TRP2" s="139"/>
      <c r="TRQ2" s="139"/>
      <c r="TRR2" s="139"/>
      <c r="TRS2" s="139"/>
      <c r="TRT2" s="139"/>
      <c r="TRU2" s="139"/>
      <c r="TRV2" s="139"/>
      <c r="TRW2" s="139"/>
      <c r="TRX2" s="139"/>
      <c r="TRY2" s="139"/>
      <c r="TRZ2" s="139"/>
      <c r="TSA2" s="139"/>
      <c r="TSB2" s="139"/>
      <c r="TSC2" s="139"/>
      <c r="TSD2" s="139"/>
      <c r="TSE2" s="139"/>
      <c r="TSF2" s="139"/>
      <c r="TSG2" s="139"/>
      <c r="TSH2" s="139"/>
      <c r="TSI2" s="139"/>
      <c r="TSJ2" s="139"/>
      <c r="TSK2" s="139"/>
      <c r="TSL2" s="139"/>
      <c r="TSM2" s="139"/>
      <c r="TSN2" s="139"/>
      <c r="TSO2" s="139"/>
      <c r="TSP2" s="139"/>
      <c r="TSQ2" s="139"/>
      <c r="TSR2" s="139"/>
      <c r="TSS2" s="139"/>
      <c r="TST2" s="139"/>
      <c r="TSU2" s="139"/>
      <c r="TSV2" s="139"/>
      <c r="TSW2" s="139"/>
      <c r="TSX2" s="139"/>
      <c r="TSY2" s="139"/>
      <c r="TSZ2" s="139"/>
      <c r="TTA2" s="139"/>
      <c r="TTB2" s="139"/>
      <c r="TTC2" s="139"/>
      <c r="TTD2" s="139"/>
      <c r="TTE2" s="139"/>
      <c r="TTF2" s="139"/>
      <c r="TTG2" s="139"/>
      <c r="TTH2" s="139"/>
      <c r="TTI2" s="139"/>
      <c r="TTJ2" s="139"/>
      <c r="TTK2" s="139"/>
      <c r="TTL2" s="139"/>
      <c r="TTM2" s="139"/>
      <c r="TTN2" s="139"/>
      <c r="TTO2" s="139"/>
      <c r="TTP2" s="139"/>
      <c r="TTQ2" s="139"/>
      <c r="TTR2" s="139"/>
      <c r="TTS2" s="139"/>
      <c r="TTT2" s="139"/>
      <c r="TTU2" s="139"/>
      <c r="TTV2" s="139"/>
      <c r="TTW2" s="139"/>
      <c r="TTX2" s="139"/>
      <c r="TTY2" s="139"/>
      <c r="TTZ2" s="139"/>
      <c r="TUA2" s="139"/>
      <c r="TUB2" s="139"/>
      <c r="TUC2" s="139"/>
      <c r="TUD2" s="139"/>
      <c r="TUE2" s="139"/>
      <c r="TUF2" s="139"/>
      <c r="TUG2" s="139"/>
      <c r="TUH2" s="139"/>
      <c r="TUI2" s="139"/>
      <c r="TUJ2" s="139"/>
      <c r="TUK2" s="139"/>
      <c r="TUL2" s="139"/>
      <c r="TUM2" s="139"/>
      <c r="TUN2" s="139"/>
      <c r="TUO2" s="139"/>
      <c r="TUP2" s="139"/>
      <c r="TUQ2" s="139"/>
      <c r="TUR2" s="139"/>
      <c r="TUS2" s="139"/>
      <c r="TUT2" s="139"/>
      <c r="TUU2" s="139"/>
      <c r="TUV2" s="139"/>
      <c r="TUW2" s="139"/>
      <c r="TUX2" s="139"/>
      <c r="TUY2" s="139"/>
      <c r="TUZ2" s="139"/>
      <c r="TVA2" s="139"/>
      <c r="TVB2" s="139"/>
      <c r="TVC2" s="139"/>
      <c r="TVD2" s="139"/>
      <c r="TVE2" s="139"/>
      <c r="TVF2" s="139"/>
      <c r="TVG2" s="139"/>
      <c r="TVH2" s="139"/>
      <c r="TVI2" s="139"/>
      <c r="TVJ2" s="139"/>
      <c r="TVK2" s="139"/>
      <c r="TVL2" s="139"/>
      <c r="TVM2" s="139"/>
      <c r="TVN2" s="139"/>
      <c r="TVO2" s="139"/>
      <c r="TVP2" s="139"/>
      <c r="TVQ2" s="139"/>
      <c r="TVR2" s="139"/>
      <c r="TVS2" s="139"/>
      <c r="TVT2" s="139"/>
      <c r="TVU2" s="139"/>
      <c r="TVV2" s="139"/>
      <c r="TVW2" s="139"/>
      <c r="TVX2" s="139"/>
      <c r="TVY2" s="139"/>
      <c r="TVZ2" s="139"/>
      <c r="TWA2" s="139"/>
      <c r="TWB2" s="139"/>
      <c r="TWC2" s="139"/>
      <c r="TWD2" s="139"/>
      <c r="TWE2" s="139"/>
      <c r="TWF2" s="139"/>
      <c r="TWG2" s="139"/>
      <c r="TWH2" s="139"/>
      <c r="TWI2" s="139"/>
      <c r="TWJ2" s="139"/>
      <c r="TWK2" s="139"/>
      <c r="TWL2" s="139"/>
      <c r="TWM2" s="139"/>
      <c r="TWN2" s="139"/>
      <c r="TWO2" s="139"/>
      <c r="TWP2" s="139"/>
      <c r="TWQ2" s="139"/>
      <c r="TWR2" s="139"/>
      <c r="TWS2" s="139"/>
      <c r="TWT2" s="139"/>
      <c r="TWU2" s="139"/>
      <c r="TWV2" s="139"/>
      <c r="TWW2" s="139"/>
      <c r="TWX2" s="139"/>
      <c r="TWY2" s="139"/>
      <c r="TWZ2" s="139"/>
      <c r="TXA2" s="139"/>
      <c r="TXB2" s="139"/>
      <c r="TXC2" s="139"/>
      <c r="TXD2" s="139"/>
      <c r="TXE2" s="139"/>
      <c r="TXF2" s="139"/>
      <c r="TXG2" s="139"/>
      <c r="TXH2" s="139"/>
      <c r="TXI2" s="139"/>
      <c r="TXJ2" s="139"/>
      <c r="TXK2" s="139"/>
      <c r="TXL2" s="139"/>
      <c r="TXM2" s="139"/>
      <c r="TXN2" s="139"/>
      <c r="TXO2" s="139"/>
      <c r="TXP2" s="139"/>
      <c r="TXQ2" s="139"/>
      <c r="TXR2" s="139"/>
      <c r="TXS2" s="139"/>
      <c r="TXT2" s="139"/>
      <c r="TXU2" s="139"/>
      <c r="TXV2" s="139"/>
      <c r="TXW2" s="139"/>
      <c r="TXX2" s="139"/>
      <c r="TXY2" s="139"/>
      <c r="TXZ2" s="139"/>
      <c r="TYA2" s="139"/>
      <c r="TYB2" s="139"/>
      <c r="TYC2" s="139"/>
      <c r="TYD2" s="139"/>
      <c r="TYE2" s="139"/>
      <c r="TYF2" s="139"/>
      <c r="TYG2" s="139"/>
      <c r="TYH2" s="139"/>
      <c r="TYI2" s="139"/>
      <c r="TYJ2" s="139"/>
      <c r="TYK2" s="139"/>
      <c r="TYL2" s="139"/>
      <c r="TYM2" s="139"/>
      <c r="TYN2" s="139"/>
      <c r="TYO2" s="139"/>
      <c r="TYP2" s="139"/>
      <c r="TYQ2" s="139"/>
      <c r="TYR2" s="139"/>
      <c r="TYS2" s="139"/>
      <c r="TYT2" s="139"/>
      <c r="TYU2" s="139"/>
      <c r="TYV2" s="139"/>
      <c r="TYW2" s="139"/>
      <c r="TYX2" s="139"/>
      <c r="TYY2" s="139"/>
      <c r="TYZ2" s="139"/>
      <c r="TZA2" s="139"/>
      <c r="TZB2" s="139"/>
      <c r="TZC2" s="139"/>
      <c r="TZD2" s="139"/>
      <c r="TZE2" s="139"/>
      <c r="TZF2" s="139"/>
      <c r="TZG2" s="139"/>
      <c r="TZH2" s="139"/>
      <c r="TZI2" s="139"/>
      <c r="TZJ2" s="139"/>
      <c r="TZK2" s="139"/>
      <c r="TZL2" s="139"/>
      <c r="TZM2" s="139"/>
      <c r="TZN2" s="139"/>
      <c r="TZO2" s="139"/>
      <c r="TZP2" s="139"/>
      <c r="TZQ2" s="139"/>
      <c r="TZR2" s="139"/>
      <c r="TZS2" s="139"/>
      <c r="TZT2" s="139"/>
      <c r="TZU2" s="139"/>
      <c r="TZV2" s="139"/>
      <c r="TZW2" s="139"/>
      <c r="TZX2" s="139"/>
      <c r="TZY2" s="139"/>
      <c r="TZZ2" s="139"/>
      <c r="UAA2" s="139"/>
      <c r="UAB2" s="139"/>
      <c r="UAC2" s="139"/>
      <c r="UAD2" s="139"/>
      <c r="UAE2" s="139"/>
      <c r="UAF2" s="139"/>
      <c r="UAG2" s="139"/>
      <c r="UAH2" s="139"/>
      <c r="UAI2" s="139"/>
      <c r="UAJ2" s="139"/>
      <c r="UAK2" s="139"/>
      <c r="UAL2" s="139"/>
      <c r="UAM2" s="139"/>
      <c r="UAN2" s="139"/>
      <c r="UAO2" s="139"/>
      <c r="UAP2" s="139"/>
      <c r="UAQ2" s="139"/>
      <c r="UAR2" s="139"/>
      <c r="UAS2" s="139"/>
      <c r="UAT2" s="139"/>
      <c r="UAU2" s="139"/>
      <c r="UAV2" s="139"/>
      <c r="UAW2" s="139"/>
      <c r="UAX2" s="139"/>
      <c r="UAY2" s="139"/>
      <c r="UAZ2" s="139"/>
      <c r="UBA2" s="139"/>
      <c r="UBB2" s="139"/>
      <c r="UBC2" s="139"/>
      <c r="UBD2" s="139"/>
      <c r="UBE2" s="139"/>
      <c r="UBF2" s="139"/>
      <c r="UBG2" s="139"/>
      <c r="UBH2" s="139"/>
      <c r="UBI2" s="139"/>
      <c r="UBJ2" s="139"/>
      <c r="UBK2" s="139"/>
      <c r="UBL2" s="139"/>
      <c r="UBM2" s="139"/>
      <c r="UBN2" s="139"/>
      <c r="UBO2" s="139"/>
      <c r="UBP2" s="139"/>
      <c r="UBQ2" s="139"/>
      <c r="UBR2" s="139"/>
      <c r="UBS2" s="139"/>
      <c r="UBT2" s="139"/>
      <c r="UBU2" s="139"/>
      <c r="UBV2" s="139"/>
      <c r="UBW2" s="139"/>
      <c r="UBX2" s="139"/>
      <c r="UBY2" s="139"/>
      <c r="UBZ2" s="139"/>
      <c r="UCA2" s="139"/>
      <c r="UCB2" s="139"/>
      <c r="UCC2" s="139"/>
      <c r="UCD2" s="139"/>
      <c r="UCE2" s="139"/>
      <c r="UCF2" s="139"/>
      <c r="UCG2" s="139"/>
      <c r="UCH2" s="139"/>
      <c r="UCI2" s="139"/>
      <c r="UCJ2" s="139"/>
      <c r="UCK2" s="139"/>
      <c r="UCL2" s="139"/>
      <c r="UCM2" s="139"/>
      <c r="UCN2" s="139"/>
      <c r="UCO2" s="139"/>
      <c r="UCP2" s="139"/>
      <c r="UCQ2" s="139"/>
      <c r="UCR2" s="139"/>
      <c r="UCS2" s="139"/>
      <c r="UCT2" s="139"/>
      <c r="UCU2" s="139"/>
      <c r="UCV2" s="139"/>
      <c r="UCW2" s="139"/>
      <c r="UCX2" s="139"/>
      <c r="UCY2" s="139"/>
      <c r="UCZ2" s="139"/>
      <c r="UDA2" s="139"/>
      <c r="UDB2" s="139"/>
      <c r="UDC2" s="139"/>
      <c r="UDD2" s="139"/>
      <c r="UDE2" s="139"/>
      <c r="UDF2" s="139"/>
      <c r="UDG2" s="139"/>
      <c r="UDH2" s="139"/>
      <c r="UDI2" s="139"/>
      <c r="UDJ2" s="139"/>
      <c r="UDK2" s="139"/>
      <c r="UDL2" s="139"/>
      <c r="UDM2" s="139"/>
      <c r="UDN2" s="139"/>
      <c r="UDO2" s="139"/>
      <c r="UDP2" s="139"/>
      <c r="UDQ2" s="139"/>
      <c r="UDR2" s="139"/>
      <c r="UDS2" s="139"/>
      <c r="UDT2" s="139"/>
      <c r="UDU2" s="139"/>
      <c r="UDV2" s="139"/>
      <c r="UDW2" s="139"/>
      <c r="UDX2" s="139"/>
      <c r="UDY2" s="139"/>
      <c r="UDZ2" s="139"/>
      <c r="UEA2" s="139"/>
      <c r="UEB2" s="139"/>
      <c r="UEC2" s="139"/>
      <c r="UED2" s="139"/>
      <c r="UEE2" s="139"/>
      <c r="UEF2" s="139"/>
      <c r="UEG2" s="139"/>
      <c r="UEH2" s="139"/>
      <c r="UEI2" s="139"/>
      <c r="UEJ2" s="139"/>
      <c r="UEK2" s="139"/>
      <c r="UEL2" s="139"/>
      <c r="UEM2" s="139"/>
      <c r="UEN2" s="139"/>
      <c r="UEO2" s="139"/>
      <c r="UEP2" s="139"/>
      <c r="UEQ2" s="139"/>
      <c r="UER2" s="139"/>
      <c r="UES2" s="139"/>
      <c r="UET2" s="139"/>
      <c r="UEU2" s="139"/>
      <c r="UEV2" s="139"/>
      <c r="UEW2" s="139"/>
      <c r="UEX2" s="139"/>
      <c r="UEY2" s="139"/>
      <c r="UEZ2" s="139"/>
      <c r="UFA2" s="139"/>
      <c r="UFB2" s="139"/>
      <c r="UFC2" s="139"/>
      <c r="UFD2" s="139"/>
      <c r="UFE2" s="139"/>
      <c r="UFF2" s="139"/>
      <c r="UFG2" s="139"/>
      <c r="UFH2" s="139"/>
      <c r="UFI2" s="139"/>
      <c r="UFJ2" s="139"/>
      <c r="UFK2" s="139"/>
      <c r="UFL2" s="139"/>
      <c r="UFM2" s="139"/>
      <c r="UFN2" s="139"/>
      <c r="UFO2" s="139"/>
      <c r="UFP2" s="139"/>
      <c r="UFQ2" s="139"/>
      <c r="UFR2" s="139"/>
      <c r="UFS2" s="139"/>
      <c r="UFT2" s="139"/>
      <c r="UFU2" s="139"/>
      <c r="UFV2" s="139"/>
      <c r="UFW2" s="139"/>
      <c r="UFX2" s="139"/>
      <c r="UFY2" s="139"/>
      <c r="UFZ2" s="139"/>
      <c r="UGA2" s="139"/>
      <c r="UGB2" s="139"/>
      <c r="UGC2" s="139"/>
      <c r="UGD2" s="139"/>
      <c r="UGE2" s="139"/>
      <c r="UGF2" s="139"/>
      <c r="UGG2" s="139"/>
      <c r="UGH2" s="139"/>
      <c r="UGI2" s="139"/>
      <c r="UGJ2" s="139"/>
      <c r="UGK2" s="139"/>
      <c r="UGL2" s="139"/>
      <c r="UGM2" s="139"/>
      <c r="UGN2" s="139"/>
      <c r="UGO2" s="139"/>
      <c r="UGP2" s="139"/>
      <c r="UGQ2" s="139"/>
      <c r="UGR2" s="139"/>
      <c r="UGS2" s="139"/>
      <c r="UGT2" s="139"/>
      <c r="UGU2" s="139"/>
      <c r="UGV2" s="139"/>
      <c r="UGW2" s="139"/>
      <c r="UGX2" s="139"/>
      <c r="UGY2" s="139"/>
      <c r="UGZ2" s="139"/>
      <c r="UHA2" s="139"/>
      <c r="UHB2" s="139"/>
      <c r="UHC2" s="139"/>
      <c r="UHD2" s="139"/>
      <c r="UHE2" s="139"/>
      <c r="UHF2" s="139"/>
      <c r="UHG2" s="139"/>
      <c r="UHH2" s="139"/>
      <c r="UHI2" s="139"/>
      <c r="UHJ2" s="139"/>
      <c r="UHK2" s="139"/>
      <c r="UHL2" s="139"/>
      <c r="UHM2" s="139"/>
      <c r="UHN2" s="139"/>
      <c r="UHO2" s="139"/>
      <c r="UHP2" s="139"/>
      <c r="UHQ2" s="139"/>
      <c r="UHR2" s="139"/>
      <c r="UHS2" s="139"/>
      <c r="UHT2" s="139"/>
      <c r="UHU2" s="139"/>
      <c r="UHV2" s="139"/>
      <c r="UHW2" s="139"/>
      <c r="UHX2" s="139"/>
      <c r="UHY2" s="139"/>
      <c r="UHZ2" s="139"/>
      <c r="UIA2" s="139"/>
      <c r="UIB2" s="139"/>
      <c r="UIC2" s="139"/>
      <c r="UID2" s="139"/>
      <c r="UIE2" s="139"/>
      <c r="UIF2" s="139"/>
      <c r="UIG2" s="139"/>
      <c r="UIH2" s="139"/>
      <c r="UII2" s="139"/>
      <c r="UIJ2" s="139"/>
      <c r="UIK2" s="139"/>
      <c r="UIL2" s="139"/>
      <c r="UIM2" s="139"/>
      <c r="UIN2" s="139"/>
      <c r="UIO2" s="139"/>
      <c r="UIP2" s="139"/>
      <c r="UIQ2" s="139"/>
      <c r="UIR2" s="139"/>
      <c r="UIS2" s="139"/>
      <c r="UIT2" s="139"/>
      <c r="UIU2" s="139"/>
      <c r="UIV2" s="139"/>
      <c r="UIW2" s="139"/>
      <c r="UIX2" s="139"/>
      <c r="UIY2" s="139"/>
      <c r="UIZ2" s="139"/>
      <c r="UJA2" s="139"/>
      <c r="UJB2" s="139"/>
      <c r="UJC2" s="139"/>
      <c r="UJD2" s="139"/>
      <c r="UJE2" s="139"/>
      <c r="UJF2" s="139"/>
      <c r="UJG2" s="139"/>
      <c r="UJH2" s="139"/>
      <c r="UJI2" s="139"/>
      <c r="UJJ2" s="139"/>
      <c r="UJK2" s="139"/>
      <c r="UJL2" s="139"/>
      <c r="UJM2" s="139"/>
      <c r="UJN2" s="139"/>
      <c r="UJO2" s="139"/>
      <c r="UJP2" s="139"/>
      <c r="UJQ2" s="139"/>
      <c r="UJR2" s="139"/>
      <c r="UJS2" s="139"/>
      <c r="UJT2" s="139"/>
      <c r="UJU2" s="139"/>
      <c r="UJV2" s="139"/>
      <c r="UJW2" s="139"/>
      <c r="UJX2" s="139"/>
      <c r="UJY2" s="139"/>
      <c r="UJZ2" s="139"/>
      <c r="UKA2" s="139"/>
      <c r="UKB2" s="139"/>
      <c r="UKC2" s="139"/>
      <c r="UKD2" s="139"/>
      <c r="UKE2" s="139"/>
      <c r="UKF2" s="139"/>
      <c r="UKG2" s="139"/>
      <c r="UKH2" s="139"/>
      <c r="UKI2" s="139"/>
      <c r="UKJ2" s="139"/>
      <c r="UKK2" s="139"/>
      <c r="UKL2" s="139"/>
      <c r="UKM2" s="139"/>
      <c r="UKN2" s="139"/>
      <c r="UKO2" s="139"/>
      <c r="UKP2" s="139"/>
      <c r="UKQ2" s="139"/>
      <c r="UKR2" s="139"/>
      <c r="UKS2" s="139"/>
      <c r="UKT2" s="139"/>
      <c r="UKU2" s="139"/>
      <c r="UKV2" s="139"/>
      <c r="UKW2" s="139"/>
      <c r="UKX2" s="139"/>
      <c r="UKY2" s="139"/>
      <c r="UKZ2" s="139"/>
      <c r="ULA2" s="139"/>
      <c r="ULB2" s="139"/>
      <c r="ULC2" s="139"/>
      <c r="ULD2" s="139"/>
      <c r="ULE2" s="139"/>
      <c r="ULF2" s="139"/>
      <c r="ULG2" s="139"/>
      <c r="ULH2" s="139"/>
      <c r="ULI2" s="139"/>
      <c r="ULJ2" s="139"/>
      <c r="ULK2" s="139"/>
      <c r="ULL2" s="139"/>
      <c r="ULM2" s="139"/>
      <c r="ULN2" s="139"/>
      <c r="ULO2" s="139"/>
      <c r="ULP2" s="139"/>
      <c r="ULQ2" s="139"/>
      <c r="ULR2" s="139"/>
      <c r="ULS2" s="139"/>
      <c r="ULT2" s="139"/>
      <c r="ULU2" s="139"/>
      <c r="ULV2" s="139"/>
      <c r="ULW2" s="139"/>
      <c r="ULX2" s="139"/>
      <c r="ULY2" s="139"/>
      <c r="ULZ2" s="139"/>
      <c r="UMA2" s="139"/>
      <c r="UMB2" s="139"/>
      <c r="UMC2" s="139"/>
      <c r="UMD2" s="139"/>
      <c r="UME2" s="139"/>
      <c r="UMF2" s="139"/>
      <c r="UMG2" s="139"/>
      <c r="UMH2" s="139"/>
      <c r="UMI2" s="139"/>
      <c r="UMJ2" s="139"/>
      <c r="UMK2" s="139"/>
      <c r="UML2" s="139"/>
      <c r="UMM2" s="139"/>
      <c r="UMN2" s="139"/>
      <c r="UMO2" s="139"/>
      <c r="UMP2" s="139"/>
      <c r="UMQ2" s="139"/>
      <c r="UMR2" s="139"/>
      <c r="UMS2" s="139"/>
      <c r="UMT2" s="139"/>
      <c r="UMU2" s="139"/>
      <c r="UMV2" s="139"/>
      <c r="UMW2" s="139"/>
      <c r="UMX2" s="139"/>
      <c r="UMY2" s="139"/>
      <c r="UMZ2" s="139"/>
      <c r="UNA2" s="139"/>
      <c r="UNB2" s="139"/>
      <c r="UNC2" s="139"/>
      <c r="UND2" s="139"/>
      <c r="UNE2" s="139"/>
      <c r="UNF2" s="139"/>
      <c r="UNG2" s="139"/>
      <c r="UNH2" s="139"/>
      <c r="UNI2" s="139"/>
      <c r="UNJ2" s="139"/>
      <c r="UNK2" s="139"/>
      <c r="UNL2" s="139"/>
      <c r="UNM2" s="139"/>
      <c r="UNN2" s="139"/>
      <c r="UNO2" s="139"/>
      <c r="UNP2" s="139"/>
      <c r="UNQ2" s="139"/>
      <c r="UNR2" s="139"/>
      <c r="UNS2" s="139"/>
      <c r="UNT2" s="139"/>
      <c r="UNU2" s="139"/>
      <c r="UNV2" s="139"/>
      <c r="UNW2" s="139"/>
      <c r="UNX2" s="139"/>
      <c r="UNY2" s="139"/>
      <c r="UNZ2" s="139"/>
      <c r="UOA2" s="139"/>
      <c r="UOB2" s="139"/>
      <c r="UOC2" s="139"/>
      <c r="UOD2" s="139"/>
      <c r="UOE2" s="139"/>
      <c r="UOF2" s="139"/>
      <c r="UOG2" s="139"/>
      <c r="UOH2" s="139"/>
      <c r="UOI2" s="139"/>
      <c r="UOJ2" s="139"/>
      <c r="UOK2" s="139"/>
      <c r="UOL2" s="139"/>
      <c r="UOM2" s="139"/>
      <c r="UON2" s="139"/>
      <c r="UOO2" s="139"/>
      <c r="UOP2" s="139"/>
      <c r="UOQ2" s="139"/>
      <c r="UOR2" s="139"/>
      <c r="UOS2" s="139"/>
      <c r="UOT2" s="139"/>
      <c r="UOU2" s="139"/>
      <c r="UOV2" s="139"/>
      <c r="UOW2" s="139"/>
      <c r="UOX2" s="139"/>
      <c r="UOY2" s="139"/>
      <c r="UOZ2" s="139"/>
      <c r="UPA2" s="139"/>
      <c r="UPB2" s="139"/>
      <c r="UPC2" s="139"/>
      <c r="UPD2" s="139"/>
      <c r="UPE2" s="139"/>
      <c r="UPF2" s="139"/>
      <c r="UPG2" s="139"/>
      <c r="UPH2" s="139"/>
      <c r="UPI2" s="139"/>
      <c r="UPJ2" s="139"/>
      <c r="UPK2" s="139"/>
      <c r="UPL2" s="139"/>
      <c r="UPM2" s="139"/>
      <c r="UPN2" s="139"/>
      <c r="UPO2" s="139"/>
      <c r="UPP2" s="139"/>
      <c r="UPQ2" s="139"/>
      <c r="UPR2" s="139"/>
      <c r="UPS2" s="139"/>
      <c r="UPT2" s="139"/>
      <c r="UPU2" s="139"/>
      <c r="UPV2" s="139"/>
      <c r="UPW2" s="139"/>
      <c r="UPX2" s="139"/>
      <c r="UPY2" s="139"/>
      <c r="UPZ2" s="139"/>
      <c r="UQA2" s="139"/>
      <c r="UQB2" s="139"/>
      <c r="UQC2" s="139"/>
      <c r="UQD2" s="139"/>
      <c r="UQE2" s="139"/>
      <c r="UQF2" s="139"/>
      <c r="UQG2" s="139"/>
      <c r="UQH2" s="139"/>
      <c r="UQI2" s="139"/>
      <c r="UQJ2" s="139"/>
      <c r="UQK2" s="139"/>
      <c r="UQL2" s="139"/>
      <c r="UQM2" s="139"/>
      <c r="UQN2" s="139"/>
      <c r="UQO2" s="139"/>
      <c r="UQP2" s="139"/>
      <c r="UQQ2" s="139"/>
      <c r="UQR2" s="139"/>
      <c r="UQS2" s="139"/>
      <c r="UQT2" s="139"/>
      <c r="UQU2" s="139"/>
      <c r="UQV2" s="139"/>
      <c r="UQW2" s="139"/>
      <c r="UQX2" s="139"/>
      <c r="UQY2" s="139"/>
      <c r="UQZ2" s="139"/>
      <c r="URA2" s="139"/>
      <c r="URB2" s="139"/>
      <c r="URC2" s="139"/>
      <c r="URD2" s="139"/>
      <c r="URE2" s="139"/>
      <c r="URF2" s="139"/>
      <c r="URG2" s="139"/>
      <c r="URH2" s="139"/>
      <c r="URI2" s="139"/>
      <c r="URJ2" s="139"/>
      <c r="URK2" s="139"/>
      <c r="URL2" s="139"/>
      <c r="URM2" s="139"/>
      <c r="URN2" s="139"/>
      <c r="URO2" s="139"/>
      <c r="URP2" s="139"/>
      <c r="URQ2" s="139"/>
      <c r="URR2" s="139"/>
      <c r="URS2" s="139"/>
      <c r="URT2" s="139"/>
      <c r="URU2" s="139"/>
      <c r="URV2" s="139"/>
      <c r="URW2" s="139"/>
      <c r="URX2" s="139"/>
      <c r="URY2" s="139"/>
      <c r="URZ2" s="139"/>
      <c r="USA2" s="139"/>
      <c r="USB2" s="139"/>
      <c r="USC2" s="139"/>
      <c r="USD2" s="139"/>
      <c r="USE2" s="139"/>
      <c r="USF2" s="139"/>
      <c r="USG2" s="139"/>
      <c r="USH2" s="139"/>
      <c r="USI2" s="139"/>
      <c r="USJ2" s="139"/>
      <c r="USK2" s="139"/>
      <c r="USL2" s="139"/>
      <c r="USM2" s="139"/>
      <c r="USN2" s="139"/>
      <c r="USO2" s="139"/>
      <c r="USP2" s="139"/>
      <c r="USQ2" s="139"/>
      <c r="USR2" s="139"/>
      <c r="USS2" s="139"/>
      <c r="UST2" s="139"/>
      <c r="USU2" s="139"/>
      <c r="USV2" s="139"/>
      <c r="USW2" s="139"/>
      <c r="USX2" s="139"/>
      <c r="USY2" s="139"/>
      <c r="USZ2" s="139"/>
      <c r="UTA2" s="139"/>
      <c r="UTB2" s="139"/>
      <c r="UTC2" s="139"/>
      <c r="UTD2" s="139"/>
      <c r="UTE2" s="139"/>
      <c r="UTF2" s="139"/>
      <c r="UTG2" s="139"/>
      <c r="UTH2" s="139"/>
      <c r="UTI2" s="139"/>
      <c r="UTJ2" s="139"/>
      <c r="UTK2" s="139"/>
      <c r="UTL2" s="139"/>
      <c r="UTM2" s="139"/>
      <c r="UTN2" s="139"/>
      <c r="UTO2" s="139"/>
      <c r="UTP2" s="139"/>
      <c r="UTQ2" s="139"/>
      <c r="UTR2" s="139"/>
      <c r="UTS2" s="139"/>
      <c r="UTT2" s="139"/>
      <c r="UTU2" s="139"/>
      <c r="UTV2" s="139"/>
      <c r="UTW2" s="139"/>
      <c r="UTX2" s="139"/>
      <c r="UTY2" s="139"/>
      <c r="UTZ2" s="139"/>
      <c r="UUA2" s="139"/>
      <c r="UUB2" s="139"/>
      <c r="UUC2" s="139"/>
      <c r="UUD2" s="139"/>
      <c r="UUE2" s="139"/>
      <c r="UUF2" s="139"/>
      <c r="UUG2" s="139"/>
      <c r="UUH2" s="139"/>
      <c r="UUI2" s="139"/>
      <c r="UUJ2" s="139"/>
      <c r="UUK2" s="139"/>
      <c r="UUL2" s="139"/>
      <c r="UUM2" s="139"/>
      <c r="UUN2" s="139"/>
      <c r="UUO2" s="139"/>
      <c r="UUP2" s="139"/>
      <c r="UUQ2" s="139"/>
      <c r="UUR2" s="139"/>
      <c r="UUS2" s="139"/>
      <c r="UUT2" s="139"/>
      <c r="UUU2" s="139"/>
      <c r="UUV2" s="139"/>
      <c r="UUW2" s="139"/>
      <c r="UUX2" s="139"/>
      <c r="UUY2" s="139"/>
      <c r="UUZ2" s="139"/>
      <c r="UVA2" s="139"/>
      <c r="UVB2" s="139"/>
      <c r="UVC2" s="139"/>
      <c r="UVD2" s="139"/>
      <c r="UVE2" s="139"/>
      <c r="UVF2" s="139"/>
      <c r="UVG2" s="139"/>
      <c r="UVH2" s="139"/>
      <c r="UVI2" s="139"/>
      <c r="UVJ2" s="139"/>
      <c r="UVK2" s="139"/>
      <c r="UVL2" s="139"/>
      <c r="UVM2" s="139"/>
      <c r="UVN2" s="139"/>
      <c r="UVO2" s="139"/>
      <c r="UVP2" s="139"/>
      <c r="UVQ2" s="139"/>
      <c r="UVR2" s="139"/>
      <c r="UVS2" s="139"/>
      <c r="UVT2" s="139"/>
      <c r="UVU2" s="139"/>
      <c r="UVV2" s="139"/>
      <c r="UVW2" s="139"/>
      <c r="UVX2" s="139"/>
      <c r="UVY2" s="139"/>
      <c r="UVZ2" s="139"/>
      <c r="UWA2" s="139"/>
      <c r="UWB2" s="139"/>
      <c r="UWC2" s="139"/>
      <c r="UWD2" s="139"/>
      <c r="UWE2" s="139"/>
      <c r="UWF2" s="139"/>
      <c r="UWG2" s="139"/>
      <c r="UWH2" s="139"/>
      <c r="UWI2" s="139"/>
      <c r="UWJ2" s="139"/>
      <c r="UWK2" s="139"/>
      <c r="UWL2" s="139"/>
      <c r="UWM2" s="139"/>
      <c r="UWN2" s="139"/>
      <c r="UWO2" s="139"/>
      <c r="UWP2" s="139"/>
      <c r="UWQ2" s="139"/>
      <c r="UWR2" s="139"/>
      <c r="UWS2" s="139"/>
      <c r="UWT2" s="139"/>
      <c r="UWU2" s="139"/>
      <c r="UWV2" s="139"/>
      <c r="UWW2" s="139"/>
      <c r="UWX2" s="139"/>
      <c r="UWY2" s="139"/>
      <c r="UWZ2" s="139"/>
      <c r="UXA2" s="139"/>
      <c r="UXB2" s="139"/>
      <c r="UXC2" s="139"/>
      <c r="UXD2" s="139"/>
      <c r="UXE2" s="139"/>
      <c r="UXF2" s="139"/>
      <c r="UXG2" s="139"/>
      <c r="UXH2" s="139"/>
      <c r="UXI2" s="139"/>
      <c r="UXJ2" s="139"/>
      <c r="UXK2" s="139"/>
      <c r="UXL2" s="139"/>
      <c r="UXM2" s="139"/>
      <c r="UXN2" s="139"/>
      <c r="UXO2" s="139"/>
      <c r="UXP2" s="139"/>
      <c r="UXQ2" s="139"/>
      <c r="UXR2" s="139"/>
      <c r="UXS2" s="139"/>
      <c r="UXT2" s="139"/>
      <c r="UXU2" s="139"/>
      <c r="UXV2" s="139"/>
      <c r="UXW2" s="139"/>
      <c r="UXX2" s="139"/>
      <c r="UXY2" s="139"/>
      <c r="UXZ2" s="139"/>
      <c r="UYA2" s="139"/>
      <c r="UYB2" s="139"/>
      <c r="UYC2" s="139"/>
      <c r="UYD2" s="139"/>
      <c r="UYE2" s="139"/>
      <c r="UYF2" s="139"/>
      <c r="UYG2" s="139"/>
      <c r="UYH2" s="139"/>
      <c r="UYI2" s="139"/>
      <c r="UYJ2" s="139"/>
      <c r="UYK2" s="139"/>
      <c r="UYL2" s="139"/>
      <c r="UYM2" s="139"/>
      <c r="UYN2" s="139"/>
      <c r="UYO2" s="139"/>
      <c r="UYP2" s="139"/>
      <c r="UYQ2" s="139"/>
      <c r="UYR2" s="139"/>
      <c r="UYS2" s="139"/>
      <c r="UYT2" s="139"/>
      <c r="UYU2" s="139"/>
      <c r="UYV2" s="139"/>
      <c r="UYW2" s="139"/>
      <c r="UYX2" s="139"/>
      <c r="UYY2" s="139"/>
      <c r="UYZ2" s="139"/>
      <c r="UZA2" s="139"/>
      <c r="UZB2" s="139"/>
      <c r="UZC2" s="139"/>
      <c r="UZD2" s="139"/>
      <c r="UZE2" s="139"/>
      <c r="UZF2" s="139"/>
      <c r="UZG2" s="139"/>
      <c r="UZH2" s="139"/>
      <c r="UZI2" s="139"/>
      <c r="UZJ2" s="139"/>
      <c r="UZK2" s="139"/>
      <c r="UZL2" s="139"/>
      <c r="UZM2" s="139"/>
      <c r="UZN2" s="139"/>
      <c r="UZO2" s="139"/>
      <c r="UZP2" s="139"/>
      <c r="UZQ2" s="139"/>
      <c r="UZR2" s="139"/>
      <c r="UZS2" s="139"/>
      <c r="UZT2" s="139"/>
      <c r="UZU2" s="139"/>
      <c r="UZV2" s="139"/>
      <c r="UZW2" s="139"/>
      <c r="UZX2" s="139"/>
      <c r="UZY2" s="139"/>
      <c r="UZZ2" s="139"/>
      <c r="VAA2" s="139"/>
      <c r="VAB2" s="139"/>
      <c r="VAC2" s="139"/>
      <c r="VAD2" s="139"/>
      <c r="VAE2" s="139"/>
      <c r="VAF2" s="139"/>
      <c r="VAG2" s="139"/>
      <c r="VAH2" s="139"/>
      <c r="VAI2" s="139"/>
      <c r="VAJ2" s="139"/>
      <c r="VAK2" s="139"/>
      <c r="VAL2" s="139"/>
      <c r="VAM2" s="139"/>
      <c r="VAN2" s="139"/>
      <c r="VAO2" s="139"/>
      <c r="VAP2" s="139"/>
      <c r="VAQ2" s="139"/>
      <c r="VAR2" s="139"/>
      <c r="VAS2" s="139"/>
      <c r="VAT2" s="139"/>
      <c r="VAU2" s="139"/>
      <c r="VAV2" s="139"/>
      <c r="VAW2" s="139"/>
      <c r="VAX2" s="139"/>
      <c r="VAY2" s="139"/>
      <c r="VAZ2" s="139"/>
      <c r="VBA2" s="139"/>
      <c r="VBB2" s="139"/>
      <c r="VBC2" s="139"/>
      <c r="VBD2" s="139"/>
      <c r="VBE2" s="139"/>
      <c r="VBF2" s="139"/>
      <c r="VBG2" s="139"/>
      <c r="VBH2" s="139"/>
      <c r="VBI2" s="139"/>
      <c r="VBJ2" s="139"/>
      <c r="VBK2" s="139"/>
      <c r="VBL2" s="139"/>
      <c r="VBM2" s="139"/>
      <c r="VBN2" s="139"/>
      <c r="VBO2" s="139"/>
      <c r="VBP2" s="139"/>
      <c r="VBQ2" s="139"/>
      <c r="VBR2" s="139"/>
      <c r="VBS2" s="139"/>
      <c r="VBT2" s="139"/>
      <c r="VBU2" s="139"/>
      <c r="VBV2" s="139"/>
      <c r="VBW2" s="139"/>
      <c r="VBX2" s="139"/>
      <c r="VBY2" s="139"/>
      <c r="VBZ2" s="139"/>
      <c r="VCA2" s="139"/>
      <c r="VCB2" s="139"/>
      <c r="VCC2" s="139"/>
      <c r="VCD2" s="139"/>
      <c r="VCE2" s="139"/>
      <c r="VCF2" s="139"/>
      <c r="VCG2" s="139"/>
      <c r="VCH2" s="139"/>
      <c r="VCI2" s="139"/>
      <c r="VCJ2" s="139"/>
      <c r="VCK2" s="139"/>
      <c r="VCL2" s="139"/>
      <c r="VCM2" s="139"/>
      <c r="VCN2" s="139"/>
      <c r="VCO2" s="139"/>
      <c r="VCP2" s="139"/>
      <c r="VCQ2" s="139"/>
      <c r="VCR2" s="139"/>
      <c r="VCS2" s="139"/>
      <c r="VCT2" s="139"/>
      <c r="VCU2" s="139"/>
      <c r="VCV2" s="139"/>
      <c r="VCW2" s="139"/>
      <c r="VCX2" s="139"/>
      <c r="VCY2" s="139"/>
      <c r="VCZ2" s="139"/>
      <c r="VDA2" s="139"/>
      <c r="VDB2" s="139"/>
      <c r="VDC2" s="139"/>
      <c r="VDD2" s="139"/>
      <c r="VDE2" s="139"/>
      <c r="VDF2" s="139"/>
      <c r="VDG2" s="139"/>
      <c r="VDH2" s="139"/>
      <c r="VDI2" s="139"/>
      <c r="VDJ2" s="139"/>
      <c r="VDK2" s="139"/>
      <c r="VDL2" s="139"/>
      <c r="VDM2" s="139"/>
      <c r="VDN2" s="139"/>
      <c r="VDO2" s="139"/>
      <c r="VDP2" s="139"/>
      <c r="VDQ2" s="139"/>
      <c r="VDR2" s="139"/>
      <c r="VDS2" s="139"/>
      <c r="VDT2" s="139"/>
      <c r="VDU2" s="139"/>
      <c r="VDV2" s="139"/>
      <c r="VDW2" s="139"/>
      <c r="VDX2" s="139"/>
      <c r="VDY2" s="139"/>
      <c r="VDZ2" s="139"/>
      <c r="VEA2" s="139"/>
      <c r="VEB2" s="139"/>
      <c r="VEC2" s="139"/>
      <c r="VED2" s="139"/>
      <c r="VEE2" s="139"/>
      <c r="VEF2" s="139"/>
      <c r="VEG2" s="139"/>
      <c r="VEH2" s="139"/>
      <c r="VEI2" s="139"/>
      <c r="VEJ2" s="139"/>
      <c r="VEK2" s="139"/>
      <c r="VEL2" s="139"/>
      <c r="VEM2" s="139"/>
      <c r="VEN2" s="139"/>
      <c r="VEO2" s="139"/>
      <c r="VEP2" s="139"/>
      <c r="VEQ2" s="139"/>
      <c r="VER2" s="139"/>
      <c r="VES2" s="139"/>
      <c r="VET2" s="139"/>
      <c r="VEU2" s="139"/>
      <c r="VEV2" s="139"/>
      <c r="VEW2" s="139"/>
      <c r="VEX2" s="139"/>
      <c r="VEY2" s="139"/>
      <c r="VEZ2" s="139"/>
      <c r="VFA2" s="139"/>
      <c r="VFB2" s="139"/>
      <c r="VFC2" s="139"/>
      <c r="VFD2" s="139"/>
      <c r="VFE2" s="139"/>
      <c r="VFF2" s="139"/>
      <c r="VFG2" s="139"/>
      <c r="VFH2" s="139"/>
      <c r="VFI2" s="139"/>
      <c r="VFJ2" s="139"/>
      <c r="VFK2" s="139"/>
      <c r="VFL2" s="139"/>
      <c r="VFM2" s="139"/>
      <c r="VFN2" s="139"/>
      <c r="VFO2" s="139"/>
      <c r="VFP2" s="139"/>
      <c r="VFQ2" s="139"/>
      <c r="VFR2" s="139"/>
      <c r="VFS2" s="139"/>
      <c r="VFT2" s="139"/>
      <c r="VFU2" s="139"/>
      <c r="VFV2" s="139"/>
      <c r="VFW2" s="139"/>
      <c r="VFX2" s="139"/>
      <c r="VFY2" s="139"/>
      <c r="VFZ2" s="139"/>
      <c r="VGA2" s="139"/>
      <c r="VGB2" s="139"/>
      <c r="VGC2" s="139"/>
      <c r="VGD2" s="139"/>
      <c r="VGE2" s="139"/>
      <c r="VGF2" s="139"/>
      <c r="VGG2" s="139"/>
      <c r="VGH2" s="139"/>
      <c r="VGI2" s="139"/>
      <c r="VGJ2" s="139"/>
      <c r="VGK2" s="139"/>
      <c r="VGL2" s="139"/>
      <c r="VGM2" s="139"/>
      <c r="VGN2" s="139"/>
      <c r="VGO2" s="139"/>
      <c r="VGP2" s="139"/>
      <c r="VGQ2" s="139"/>
      <c r="VGR2" s="139"/>
      <c r="VGS2" s="139"/>
      <c r="VGT2" s="139"/>
      <c r="VGU2" s="139"/>
      <c r="VGV2" s="139"/>
      <c r="VGW2" s="139"/>
      <c r="VGX2" s="139"/>
      <c r="VGY2" s="139"/>
      <c r="VGZ2" s="139"/>
      <c r="VHA2" s="139"/>
      <c r="VHB2" s="139"/>
      <c r="VHC2" s="139"/>
      <c r="VHD2" s="139"/>
      <c r="VHE2" s="139"/>
      <c r="VHF2" s="139"/>
      <c r="VHG2" s="139"/>
      <c r="VHH2" s="139"/>
      <c r="VHI2" s="139"/>
      <c r="VHJ2" s="139"/>
      <c r="VHK2" s="139"/>
      <c r="VHL2" s="139"/>
      <c r="VHM2" s="139"/>
      <c r="VHN2" s="139"/>
      <c r="VHO2" s="139"/>
      <c r="VHP2" s="139"/>
      <c r="VHQ2" s="139"/>
      <c r="VHR2" s="139"/>
      <c r="VHS2" s="139"/>
      <c r="VHT2" s="139"/>
      <c r="VHU2" s="139"/>
      <c r="VHV2" s="139"/>
      <c r="VHW2" s="139"/>
      <c r="VHX2" s="139"/>
      <c r="VHY2" s="139"/>
      <c r="VHZ2" s="139"/>
      <c r="VIA2" s="139"/>
      <c r="VIB2" s="139"/>
      <c r="VIC2" s="139"/>
      <c r="VID2" s="139"/>
      <c r="VIE2" s="139"/>
      <c r="VIF2" s="139"/>
      <c r="VIG2" s="139"/>
      <c r="VIH2" s="139"/>
      <c r="VII2" s="139"/>
      <c r="VIJ2" s="139"/>
      <c r="VIK2" s="139"/>
      <c r="VIL2" s="139"/>
      <c r="VIM2" s="139"/>
      <c r="VIN2" s="139"/>
      <c r="VIO2" s="139"/>
      <c r="VIP2" s="139"/>
      <c r="VIQ2" s="139"/>
      <c r="VIR2" s="139"/>
      <c r="VIS2" s="139"/>
      <c r="VIT2" s="139"/>
      <c r="VIU2" s="139"/>
      <c r="VIV2" s="139"/>
      <c r="VIW2" s="139"/>
      <c r="VIX2" s="139"/>
      <c r="VIY2" s="139"/>
      <c r="VIZ2" s="139"/>
      <c r="VJA2" s="139"/>
      <c r="VJB2" s="139"/>
      <c r="VJC2" s="139"/>
      <c r="VJD2" s="139"/>
      <c r="VJE2" s="139"/>
      <c r="VJF2" s="139"/>
      <c r="VJG2" s="139"/>
      <c r="VJH2" s="139"/>
      <c r="VJI2" s="139"/>
      <c r="VJJ2" s="139"/>
      <c r="VJK2" s="139"/>
      <c r="VJL2" s="139"/>
      <c r="VJM2" s="139"/>
      <c r="VJN2" s="139"/>
      <c r="VJO2" s="139"/>
      <c r="VJP2" s="139"/>
      <c r="VJQ2" s="139"/>
      <c r="VJR2" s="139"/>
      <c r="VJS2" s="139"/>
      <c r="VJT2" s="139"/>
      <c r="VJU2" s="139"/>
      <c r="VJV2" s="139"/>
      <c r="VJW2" s="139"/>
      <c r="VJX2" s="139"/>
      <c r="VJY2" s="139"/>
      <c r="VJZ2" s="139"/>
      <c r="VKA2" s="139"/>
      <c r="VKB2" s="139"/>
      <c r="VKC2" s="139"/>
      <c r="VKD2" s="139"/>
      <c r="VKE2" s="139"/>
      <c r="VKF2" s="139"/>
      <c r="VKG2" s="139"/>
      <c r="VKH2" s="139"/>
      <c r="VKI2" s="139"/>
      <c r="VKJ2" s="139"/>
      <c r="VKK2" s="139"/>
      <c r="VKL2" s="139"/>
      <c r="VKM2" s="139"/>
      <c r="VKN2" s="139"/>
      <c r="VKO2" s="139"/>
      <c r="VKP2" s="139"/>
      <c r="VKQ2" s="139"/>
      <c r="VKR2" s="139"/>
      <c r="VKS2" s="139"/>
      <c r="VKT2" s="139"/>
      <c r="VKU2" s="139"/>
      <c r="VKV2" s="139"/>
      <c r="VKW2" s="139"/>
      <c r="VKX2" s="139"/>
      <c r="VKY2" s="139"/>
      <c r="VKZ2" s="139"/>
      <c r="VLA2" s="139"/>
      <c r="VLB2" s="139"/>
      <c r="VLC2" s="139"/>
      <c r="VLD2" s="139"/>
      <c r="VLE2" s="139"/>
      <c r="VLF2" s="139"/>
      <c r="VLG2" s="139"/>
      <c r="VLH2" s="139"/>
      <c r="VLI2" s="139"/>
      <c r="VLJ2" s="139"/>
      <c r="VLK2" s="139"/>
      <c r="VLL2" s="139"/>
      <c r="VLM2" s="139"/>
      <c r="VLN2" s="139"/>
      <c r="VLO2" s="139"/>
      <c r="VLP2" s="139"/>
      <c r="VLQ2" s="139"/>
      <c r="VLR2" s="139"/>
      <c r="VLS2" s="139"/>
      <c r="VLT2" s="139"/>
      <c r="VLU2" s="139"/>
      <c r="VLV2" s="139"/>
      <c r="VLW2" s="139"/>
      <c r="VLX2" s="139"/>
      <c r="VLY2" s="139"/>
      <c r="VLZ2" s="139"/>
      <c r="VMA2" s="139"/>
      <c r="VMB2" s="139"/>
      <c r="VMC2" s="139"/>
      <c r="VMD2" s="139"/>
      <c r="VME2" s="139"/>
      <c r="VMF2" s="139"/>
      <c r="VMG2" s="139"/>
      <c r="VMH2" s="139"/>
      <c r="VMI2" s="139"/>
      <c r="VMJ2" s="139"/>
      <c r="VMK2" s="139"/>
      <c r="VML2" s="139"/>
      <c r="VMM2" s="139"/>
      <c r="VMN2" s="139"/>
      <c r="VMO2" s="139"/>
      <c r="VMP2" s="139"/>
      <c r="VMQ2" s="139"/>
      <c r="VMR2" s="139"/>
      <c r="VMS2" s="139"/>
      <c r="VMT2" s="139"/>
      <c r="VMU2" s="139"/>
      <c r="VMV2" s="139"/>
      <c r="VMW2" s="139"/>
      <c r="VMX2" s="139"/>
      <c r="VMY2" s="139"/>
      <c r="VMZ2" s="139"/>
      <c r="VNA2" s="139"/>
      <c r="VNB2" s="139"/>
      <c r="VNC2" s="139"/>
      <c r="VND2" s="139"/>
      <c r="VNE2" s="139"/>
      <c r="VNF2" s="139"/>
      <c r="VNG2" s="139"/>
      <c r="VNH2" s="139"/>
      <c r="VNI2" s="139"/>
      <c r="VNJ2" s="139"/>
      <c r="VNK2" s="139"/>
      <c r="VNL2" s="139"/>
      <c r="VNM2" s="139"/>
      <c r="VNN2" s="139"/>
      <c r="VNO2" s="139"/>
      <c r="VNP2" s="139"/>
      <c r="VNQ2" s="139"/>
      <c r="VNR2" s="139"/>
      <c r="VNS2" s="139"/>
      <c r="VNT2" s="139"/>
      <c r="VNU2" s="139"/>
      <c r="VNV2" s="139"/>
      <c r="VNW2" s="139"/>
      <c r="VNX2" s="139"/>
      <c r="VNY2" s="139"/>
      <c r="VNZ2" s="139"/>
      <c r="VOA2" s="139"/>
      <c r="VOB2" s="139"/>
      <c r="VOC2" s="139"/>
      <c r="VOD2" s="139"/>
      <c r="VOE2" s="139"/>
      <c r="VOF2" s="139"/>
      <c r="VOG2" s="139"/>
      <c r="VOH2" s="139"/>
      <c r="VOI2" s="139"/>
      <c r="VOJ2" s="139"/>
      <c r="VOK2" s="139"/>
      <c r="VOL2" s="139"/>
      <c r="VOM2" s="139"/>
      <c r="VON2" s="139"/>
      <c r="VOO2" s="139"/>
      <c r="VOP2" s="139"/>
      <c r="VOQ2" s="139"/>
      <c r="VOR2" s="139"/>
      <c r="VOS2" s="139"/>
      <c r="VOT2" s="139"/>
      <c r="VOU2" s="139"/>
      <c r="VOV2" s="139"/>
      <c r="VOW2" s="139"/>
      <c r="VOX2" s="139"/>
      <c r="VOY2" s="139"/>
      <c r="VOZ2" s="139"/>
      <c r="VPA2" s="139"/>
      <c r="VPB2" s="139"/>
      <c r="VPC2" s="139"/>
      <c r="VPD2" s="139"/>
      <c r="VPE2" s="139"/>
      <c r="VPF2" s="139"/>
      <c r="VPG2" s="139"/>
      <c r="VPH2" s="139"/>
      <c r="VPI2" s="139"/>
      <c r="VPJ2" s="139"/>
      <c r="VPK2" s="139"/>
      <c r="VPL2" s="139"/>
      <c r="VPM2" s="139"/>
      <c r="VPN2" s="139"/>
      <c r="VPO2" s="139"/>
      <c r="VPP2" s="139"/>
      <c r="VPQ2" s="139"/>
      <c r="VPR2" s="139"/>
      <c r="VPS2" s="139"/>
      <c r="VPT2" s="139"/>
      <c r="VPU2" s="139"/>
      <c r="VPV2" s="139"/>
      <c r="VPW2" s="139"/>
      <c r="VPX2" s="139"/>
      <c r="VPY2" s="139"/>
      <c r="VPZ2" s="139"/>
      <c r="VQA2" s="139"/>
      <c r="VQB2" s="139"/>
      <c r="VQC2" s="139"/>
      <c r="VQD2" s="139"/>
      <c r="VQE2" s="139"/>
      <c r="VQF2" s="139"/>
      <c r="VQG2" s="139"/>
      <c r="VQH2" s="139"/>
      <c r="VQI2" s="139"/>
      <c r="VQJ2" s="139"/>
      <c r="VQK2" s="139"/>
      <c r="VQL2" s="139"/>
      <c r="VQM2" s="139"/>
      <c r="VQN2" s="139"/>
      <c r="VQO2" s="139"/>
      <c r="VQP2" s="139"/>
      <c r="VQQ2" s="139"/>
      <c r="VQR2" s="139"/>
      <c r="VQS2" s="139"/>
      <c r="VQT2" s="139"/>
      <c r="VQU2" s="139"/>
      <c r="VQV2" s="139"/>
      <c r="VQW2" s="139"/>
      <c r="VQX2" s="139"/>
      <c r="VQY2" s="139"/>
      <c r="VQZ2" s="139"/>
      <c r="VRA2" s="139"/>
      <c r="VRB2" s="139"/>
      <c r="VRC2" s="139"/>
      <c r="VRD2" s="139"/>
      <c r="VRE2" s="139"/>
      <c r="VRF2" s="139"/>
      <c r="VRG2" s="139"/>
      <c r="VRH2" s="139"/>
      <c r="VRI2" s="139"/>
      <c r="VRJ2" s="139"/>
      <c r="VRK2" s="139"/>
      <c r="VRL2" s="139"/>
      <c r="VRM2" s="139"/>
      <c r="VRN2" s="139"/>
      <c r="VRO2" s="139"/>
      <c r="VRP2" s="139"/>
      <c r="VRQ2" s="139"/>
      <c r="VRR2" s="139"/>
      <c r="VRS2" s="139"/>
      <c r="VRT2" s="139"/>
      <c r="VRU2" s="139"/>
      <c r="VRV2" s="139"/>
      <c r="VRW2" s="139"/>
      <c r="VRX2" s="139"/>
      <c r="VRY2" s="139"/>
      <c r="VRZ2" s="139"/>
      <c r="VSA2" s="139"/>
      <c r="VSB2" s="139"/>
      <c r="VSC2" s="139"/>
      <c r="VSD2" s="139"/>
      <c r="VSE2" s="139"/>
      <c r="VSF2" s="139"/>
      <c r="VSG2" s="139"/>
      <c r="VSH2" s="139"/>
      <c r="VSI2" s="139"/>
      <c r="VSJ2" s="139"/>
      <c r="VSK2" s="139"/>
      <c r="VSL2" s="139"/>
      <c r="VSM2" s="139"/>
      <c r="VSN2" s="139"/>
      <c r="VSO2" s="139"/>
      <c r="VSP2" s="139"/>
      <c r="VSQ2" s="139"/>
      <c r="VSR2" s="139"/>
      <c r="VSS2" s="139"/>
      <c r="VST2" s="139"/>
      <c r="VSU2" s="139"/>
      <c r="VSV2" s="139"/>
      <c r="VSW2" s="139"/>
      <c r="VSX2" s="139"/>
      <c r="VSY2" s="139"/>
      <c r="VSZ2" s="139"/>
      <c r="VTA2" s="139"/>
      <c r="VTB2" s="139"/>
      <c r="VTC2" s="139"/>
      <c r="VTD2" s="139"/>
      <c r="VTE2" s="139"/>
      <c r="VTF2" s="139"/>
      <c r="VTG2" s="139"/>
      <c r="VTH2" s="139"/>
      <c r="VTI2" s="139"/>
      <c r="VTJ2" s="139"/>
      <c r="VTK2" s="139"/>
      <c r="VTL2" s="139"/>
      <c r="VTM2" s="139"/>
      <c r="VTN2" s="139"/>
      <c r="VTO2" s="139"/>
      <c r="VTP2" s="139"/>
      <c r="VTQ2" s="139"/>
      <c r="VTR2" s="139"/>
      <c r="VTS2" s="139"/>
      <c r="VTT2" s="139"/>
      <c r="VTU2" s="139"/>
      <c r="VTV2" s="139"/>
      <c r="VTW2" s="139"/>
      <c r="VTX2" s="139"/>
      <c r="VTY2" s="139"/>
      <c r="VTZ2" s="139"/>
      <c r="VUA2" s="139"/>
      <c r="VUB2" s="139"/>
      <c r="VUC2" s="139"/>
      <c r="VUD2" s="139"/>
      <c r="VUE2" s="139"/>
      <c r="VUF2" s="139"/>
      <c r="VUG2" s="139"/>
      <c r="VUH2" s="139"/>
      <c r="VUI2" s="139"/>
      <c r="VUJ2" s="139"/>
      <c r="VUK2" s="139"/>
      <c r="VUL2" s="139"/>
      <c r="VUM2" s="139"/>
      <c r="VUN2" s="139"/>
      <c r="VUO2" s="139"/>
      <c r="VUP2" s="139"/>
      <c r="VUQ2" s="139"/>
      <c r="VUR2" s="139"/>
      <c r="VUS2" s="139"/>
      <c r="VUT2" s="139"/>
      <c r="VUU2" s="139"/>
      <c r="VUV2" s="139"/>
      <c r="VUW2" s="139"/>
      <c r="VUX2" s="139"/>
      <c r="VUY2" s="139"/>
      <c r="VUZ2" s="139"/>
      <c r="VVA2" s="139"/>
      <c r="VVB2" s="139"/>
      <c r="VVC2" s="139"/>
      <c r="VVD2" s="139"/>
      <c r="VVE2" s="139"/>
      <c r="VVF2" s="139"/>
      <c r="VVG2" s="139"/>
      <c r="VVH2" s="139"/>
      <c r="VVI2" s="139"/>
      <c r="VVJ2" s="139"/>
      <c r="VVK2" s="139"/>
      <c r="VVL2" s="139"/>
      <c r="VVM2" s="139"/>
      <c r="VVN2" s="139"/>
      <c r="VVO2" s="139"/>
      <c r="VVP2" s="139"/>
      <c r="VVQ2" s="139"/>
      <c r="VVR2" s="139"/>
      <c r="VVS2" s="139"/>
      <c r="VVT2" s="139"/>
      <c r="VVU2" s="139"/>
      <c r="VVV2" s="139"/>
      <c r="VVW2" s="139"/>
      <c r="VVX2" s="139"/>
      <c r="VVY2" s="139"/>
      <c r="VVZ2" s="139"/>
      <c r="VWA2" s="139"/>
      <c r="VWB2" s="139"/>
      <c r="VWC2" s="139"/>
      <c r="VWD2" s="139"/>
      <c r="VWE2" s="139"/>
      <c r="VWF2" s="139"/>
      <c r="VWG2" s="139"/>
      <c r="VWH2" s="139"/>
      <c r="VWI2" s="139"/>
      <c r="VWJ2" s="139"/>
      <c r="VWK2" s="139"/>
      <c r="VWL2" s="139"/>
      <c r="VWM2" s="139"/>
      <c r="VWN2" s="139"/>
      <c r="VWO2" s="139"/>
      <c r="VWP2" s="139"/>
      <c r="VWQ2" s="139"/>
      <c r="VWR2" s="139"/>
      <c r="VWS2" s="139"/>
      <c r="VWT2" s="139"/>
      <c r="VWU2" s="139"/>
      <c r="VWV2" s="139"/>
      <c r="VWW2" s="139"/>
      <c r="VWX2" s="139"/>
      <c r="VWY2" s="139"/>
      <c r="VWZ2" s="139"/>
      <c r="VXA2" s="139"/>
      <c r="VXB2" s="139"/>
      <c r="VXC2" s="139"/>
      <c r="VXD2" s="139"/>
      <c r="VXE2" s="139"/>
      <c r="VXF2" s="139"/>
      <c r="VXG2" s="139"/>
      <c r="VXH2" s="139"/>
      <c r="VXI2" s="139"/>
      <c r="VXJ2" s="139"/>
      <c r="VXK2" s="139"/>
      <c r="VXL2" s="139"/>
      <c r="VXM2" s="139"/>
      <c r="VXN2" s="139"/>
      <c r="VXO2" s="139"/>
      <c r="VXP2" s="139"/>
      <c r="VXQ2" s="139"/>
      <c r="VXR2" s="139"/>
      <c r="VXS2" s="139"/>
      <c r="VXT2" s="139"/>
      <c r="VXU2" s="139"/>
      <c r="VXV2" s="139"/>
      <c r="VXW2" s="139"/>
      <c r="VXX2" s="139"/>
      <c r="VXY2" s="139"/>
      <c r="VXZ2" s="139"/>
      <c r="VYA2" s="139"/>
      <c r="VYB2" s="139"/>
      <c r="VYC2" s="139"/>
      <c r="VYD2" s="139"/>
      <c r="VYE2" s="139"/>
      <c r="VYF2" s="139"/>
      <c r="VYG2" s="139"/>
      <c r="VYH2" s="139"/>
      <c r="VYI2" s="139"/>
      <c r="VYJ2" s="139"/>
      <c r="VYK2" s="139"/>
      <c r="VYL2" s="139"/>
      <c r="VYM2" s="139"/>
      <c r="VYN2" s="139"/>
      <c r="VYO2" s="139"/>
      <c r="VYP2" s="139"/>
      <c r="VYQ2" s="139"/>
      <c r="VYR2" s="139"/>
      <c r="VYS2" s="139"/>
      <c r="VYT2" s="139"/>
      <c r="VYU2" s="139"/>
      <c r="VYV2" s="139"/>
      <c r="VYW2" s="139"/>
      <c r="VYX2" s="139"/>
      <c r="VYY2" s="139"/>
      <c r="VYZ2" s="139"/>
      <c r="VZA2" s="139"/>
      <c r="VZB2" s="139"/>
      <c r="VZC2" s="139"/>
      <c r="VZD2" s="139"/>
      <c r="VZE2" s="139"/>
      <c r="VZF2" s="139"/>
      <c r="VZG2" s="139"/>
      <c r="VZH2" s="139"/>
      <c r="VZI2" s="139"/>
      <c r="VZJ2" s="139"/>
      <c r="VZK2" s="139"/>
      <c r="VZL2" s="139"/>
      <c r="VZM2" s="139"/>
      <c r="VZN2" s="139"/>
      <c r="VZO2" s="139"/>
      <c r="VZP2" s="139"/>
      <c r="VZQ2" s="139"/>
      <c r="VZR2" s="139"/>
      <c r="VZS2" s="139"/>
      <c r="VZT2" s="139"/>
      <c r="VZU2" s="139"/>
      <c r="VZV2" s="139"/>
      <c r="VZW2" s="139"/>
      <c r="VZX2" s="139"/>
      <c r="VZY2" s="139"/>
      <c r="VZZ2" s="139"/>
      <c r="WAA2" s="139"/>
      <c r="WAB2" s="139"/>
      <c r="WAC2" s="139"/>
      <c r="WAD2" s="139"/>
      <c r="WAE2" s="139"/>
      <c r="WAF2" s="139"/>
      <c r="WAG2" s="139"/>
      <c r="WAH2" s="139"/>
      <c r="WAI2" s="139"/>
      <c r="WAJ2" s="139"/>
      <c r="WAK2" s="139"/>
      <c r="WAL2" s="139"/>
      <c r="WAM2" s="139"/>
      <c r="WAN2" s="139"/>
      <c r="WAO2" s="139"/>
      <c r="WAP2" s="139"/>
      <c r="WAQ2" s="139"/>
      <c r="WAR2" s="139"/>
      <c r="WAS2" s="139"/>
      <c r="WAT2" s="139"/>
      <c r="WAU2" s="139"/>
      <c r="WAV2" s="139"/>
      <c r="WAW2" s="139"/>
      <c r="WAX2" s="139"/>
      <c r="WAY2" s="139"/>
      <c r="WAZ2" s="139"/>
      <c r="WBA2" s="139"/>
      <c r="WBB2" s="139"/>
      <c r="WBC2" s="139"/>
      <c r="WBD2" s="139"/>
      <c r="WBE2" s="139"/>
      <c r="WBF2" s="139"/>
      <c r="WBG2" s="139"/>
      <c r="WBH2" s="139"/>
      <c r="WBI2" s="139"/>
      <c r="WBJ2" s="139"/>
      <c r="WBK2" s="139"/>
      <c r="WBL2" s="139"/>
      <c r="WBM2" s="139"/>
      <c r="WBN2" s="139"/>
      <c r="WBO2" s="139"/>
      <c r="WBP2" s="139"/>
      <c r="WBQ2" s="139"/>
      <c r="WBR2" s="139"/>
      <c r="WBS2" s="139"/>
      <c r="WBT2" s="139"/>
      <c r="WBU2" s="139"/>
      <c r="WBV2" s="139"/>
      <c r="WBW2" s="139"/>
      <c r="WBX2" s="139"/>
      <c r="WBY2" s="139"/>
      <c r="WBZ2" s="139"/>
      <c r="WCA2" s="139"/>
      <c r="WCB2" s="139"/>
      <c r="WCC2" s="139"/>
      <c r="WCD2" s="139"/>
      <c r="WCE2" s="139"/>
      <c r="WCF2" s="139"/>
      <c r="WCG2" s="139"/>
      <c r="WCH2" s="139"/>
      <c r="WCI2" s="139"/>
      <c r="WCJ2" s="139"/>
      <c r="WCK2" s="139"/>
      <c r="WCL2" s="139"/>
      <c r="WCM2" s="139"/>
      <c r="WCN2" s="139"/>
      <c r="WCO2" s="139"/>
      <c r="WCP2" s="139"/>
      <c r="WCQ2" s="139"/>
      <c r="WCR2" s="139"/>
      <c r="WCS2" s="139"/>
      <c r="WCT2" s="139"/>
      <c r="WCU2" s="139"/>
      <c r="WCV2" s="139"/>
      <c r="WCW2" s="139"/>
      <c r="WCX2" s="139"/>
      <c r="WCY2" s="139"/>
      <c r="WCZ2" s="139"/>
      <c r="WDA2" s="139"/>
      <c r="WDB2" s="139"/>
      <c r="WDC2" s="139"/>
      <c r="WDD2" s="139"/>
      <c r="WDE2" s="139"/>
      <c r="WDF2" s="139"/>
      <c r="WDG2" s="139"/>
      <c r="WDH2" s="139"/>
      <c r="WDI2" s="139"/>
      <c r="WDJ2" s="139"/>
      <c r="WDK2" s="139"/>
      <c r="WDL2" s="139"/>
      <c r="WDM2" s="139"/>
      <c r="WDN2" s="139"/>
      <c r="WDO2" s="139"/>
      <c r="WDP2" s="139"/>
      <c r="WDQ2" s="139"/>
      <c r="WDR2" s="139"/>
      <c r="WDS2" s="139"/>
      <c r="WDT2" s="139"/>
      <c r="WDU2" s="139"/>
      <c r="WDV2" s="139"/>
      <c r="WDW2" s="139"/>
      <c r="WDX2" s="139"/>
      <c r="WDY2" s="139"/>
      <c r="WDZ2" s="139"/>
      <c r="WEA2" s="139"/>
      <c r="WEB2" s="139"/>
      <c r="WEC2" s="139"/>
      <c r="WED2" s="139"/>
      <c r="WEE2" s="139"/>
      <c r="WEF2" s="139"/>
      <c r="WEG2" s="139"/>
      <c r="WEH2" s="139"/>
      <c r="WEI2" s="139"/>
      <c r="WEJ2" s="139"/>
      <c r="WEK2" s="139"/>
      <c r="WEL2" s="139"/>
      <c r="WEM2" s="139"/>
      <c r="WEN2" s="139"/>
      <c r="WEO2" s="139"/>
      <c r="WEP2" s="139"/>
      <c r="WEQ2" s="139"/>
      <c r="WER2" s="139"/>
      <c r="WES2" s="139"/>
      <c r="WET2" s="139"/>
      <c r="WEU2" s="139"/>
      <c r="WEV2" s="139"/>
      <c r="WEW2" s="139"/>
      <c r="WEX2" s="139"/>
      <c r="WEY2" s="139"/>
      <c r="WEZ2" s="139"/>
      <c r="WFA2" s="139"/>
      <c r="WFB2" s="139"/>
      <c r="WFC2" s="139"/>
      <c r="WFD2" s="139"/>
      <c r="WFE2" s="139"/>
      <c r="WFF2" s="139"/>
      <c r="WFG2" s="139"/>
      <c r="WFH2" s="139"/>
      <c r="WFI2" s="139"/>
      <c r="WFJ2" s="139"/>
      <c r="WFK2" s="139"/>
      <c r="WFL2" s="139"/>
      <c r="WFM2" s="139"/>
      <c r="WFN2" s="139"/>
      <c r="WFO2" s="139"/>
      <c r="WFP2" s="139"/>
      <c r="WFQ2" s="139"/>
      <c r="WFR2" s="139"/>
      <c r="WFS2" s="139"/>
      <c r="WFT2" s="139"/>
      <c r="WFU2" s="139"/>
      <c r="WFV2" s="139"/>
      <c r="WFW2" s="139"/>
      <c r="WFX2" s="139"/>
      <c r="WFY2" s="139"/>
      <c r="WFZ2" s="139"/>
      <c r="WGA2" s="139"/>
      <c r="WGB2" s="139"/>
      <c r="WGC2" s="139"/>
      <c r="WGD2" s="139"/>
      <c r="WGE2" s="139"/>
      <c r="WGF2" s="139"/>
      <c r="WGG2" s="139"/>
      <c r="WGH2" s="139"/>
      <c r="WGI2" s="139"/>
      <c r="WGJ2" s="139"/>
      <c r="WGK2" s="139"/>
      <c r="WGL2" s="139"/>
      <c r="WGM2" s="139"/>
      <c r="WGN2" s="139"/>
      <c r="WGO2" s="139"/>
      <c r="WGP2" s="139"/>
      <c r="WGQ2" s="139"/>
      <c r="WGR2" s="139"/>
      <c r="WGS2" s="139"/>
      <c r="WGT2" s="139"/>
      <c r="WGU2" s="139"/>
      <c r="WGV2" s="139"/>
      <c r="WGW2" s="139"/>
      <c r="WGX2" s="139"/>
      <c r="WGY2" s="139"/>
      <c r="WGZ2" s="139"/>
      <c r="WHA2" s="139"/>
      <c r="WHB2" s="139"/>
      <c r="WHC2" s="139"/>
      <c r="WHD2" s="139"/>
      <c r="WHE2" s="139"/>
      <c r="WHF2" s="139"/>
      <c r="WHG2" s="139"/>
      <c r="WHH2" s="139"/>
      <c r="WHI2" s="139"/>
      <c r="WHJ2" s="139"/>
      <c r="WHK2" s="139"/>
      <c r="WHL2" s="139"/>
      <c r="WHM2" s="139"/>
      <c r="WHN2" s="139"/>
      <c r="WHO2" s="139"/>
      <c r="WHP2" s="139"/>
      <c r="WHQ2" s="139"/>
      <c r="WHR2" s="139"/>
      <c r="WHS2" s="139"/>
      <c r="WHT2" s="139"/>
      <c r="WHU2" s="139"/>
      <c r="WHV2" s="139"/>
      <c r="WHW2" s="139"/>
      <c r="WHX2" s="139"/>
      <c r="WHY2" s="139"/>
      <c r="WHZ2" s="139"/>
      <c r="WIA2" s="139"/>
      <c r="WIB2" s="139"/>
      <c r="WIC2" s="139"/>
      <c r="WID2" s="139"/>
      <c r="WIE2" s="139"/>
      <c r="WIF2" s="139"/>
      <c r="WIG2" s="139"/>
      <c r="WIH2" s="139"/>
      <c r="WII2" s="139"/>
      <c r="WIJ2" s="139"/>
      <c r="WIK2" s="139"/>
      <c r="WIL2" s="139"/>
      <c r="WIM2" s="139"/>
      <c r="WIN2" s="139"/>
      <c r="WIO2" s="139"/>
      <c r="WIP2" s="139"/>
      <c r="WIQ2" s="139"/>
      <c r="WIR2" s="139"/>
      <c r="WIS2" s="139"/>
      <c r="WIT2" s="139"/>
      <c r="WIU2" s="139"/>
      <c r="WIV2" s="139"/>
      <c r="WIW2" s="139"/>
      <c r="WIX2" s="139"/>
      <c r="WIY2" s="139"/>
      <c r="WIZ2" s="139"/>
      <c r="WJA2" s="139"/>
      <c r="WJB2" s="139"/>
      <c r="WJC2" s="139"/>
      <c r="WJD2" s="139"/>
      <c r="WJE2" s="139"/>
      <c r="WJF2" s="139"/>
      <c r="WJG2" s="139"/>
      <c r="WJH2" s="139"/>
      <c r="WJI2" s="139"/>
      <c r="WJJ2" s="139"/>
      <c r="WJK2" s="139"/>
      <c r="WJL2" s="139"/>
      <c r="WJM2" s="139"/>
      <c r="WJN2" s="139"/>
      <c r="WJO2" s="139"/>
      <c r="WJP2" s="139"/>
      <c r="WJQ2" s="139"/>
      <c r="WJR2" s="139"/>
      <c r="WJS2" s="139"/>
      <c r="WJT2" s="139"/>
      <c r="WJU2" s="139"/>
      <c r="WJV2" s="139"/>
      <c r="WJW2" s="139"/>
      <c r="WJX2" s="139"/>
      <c r="WJY2" s="139"/>
      <c r="WJZ2" s="139"/>
      <c r="WKA2" s="139"/>
      <c r="WKB2" s="139"/>
      <c r="WKC2" s="139"/>
      <c r="WKD2" s="139"/>
      <c r="WKE2" s="139"/>
      <c r="WKF2" s="139"/>
      <c r="WKG2" s="139"/>
      <c r="WKH2" s="139"/>
      <c r="WKI2" s="139"/>
      <c r="WKJ2" s="139"/>
      <c r="WKK2" s="139"/>
      <c r="WKL2" s="139"/>
      <c r="WKM2" s="139"/>
      <c r="WKN2" s="139"/>
      <c r="WKO2" s="139"/>
      <c r="WKP2" s="139"/>
      <c r="WKQ2" s="139"/>
      <c r="WKR2" s="139"/>
      <c r="WKS2" s="139"/>
      <c r="WKT2" s="139"/>
      <c r="WKU2" s="139"/>
      <c r="WKV2" s="139"/>
      <c r="WKW2" s="139"/>
      <c r="WKX2" s="139"/>
      <c r="WKY2" s="139"/>
      <c r="WKZ2" s="139"/>
      <c r="WLA2" s="139"/>
      <c r="WLB2" s="139"/>
      <c r="WLC2" s="139"/>
      <c r="WLD2" s="139"/>
      <c r="WLE2" s="139"/>
      <c r="WLF2" s="139"/>
      <c r="WLG2" s="139"/>
      <c r="WLH2" s="139"/>
      <c r="WLI2" s="139"/>
      <c r="WLJ2" s="139"/>
      <c r="WLK2" s="139"/>
      <c r="WLL2" s="139"/>
      <c r="WLM2" s="139"/>
      <c r="WLN2" s="139"/>
      <c r="WLO2" s="139"/>
      <c r="WLP2" s="139"/>
      <c r="WLQ2" s="139"/>
      <c r="WLR2" s="139"/>
      <c r="WLS2" s="139"/>
      <c r="WLT2" s="139"/>
      <c r="WLU2" s="139"/>
      <c r="WLV2" s="139"/>
      <c r="WLW2" s="139"/>
      <c r="WLX2" s="139"/>
      <c r="WLY2" s="139"/>
      <c r="WLZ2" s="139"/>
      <c r="WMA2" s="139"/>
      <c r="WMB2" s="139"/>
      <c r="WMC2" s="139"/>
      <c r="WMD2" s="139"/>
      <c r="WME2" s="139"/>
      <c r="WMF2" s="139"/>
      <c r="WMG2" s="139"/>
      <c r="WMH2" s="139"/>
      <c r="WMI2" s="139"/>
      <c r="WMJ2" s="139"/>
      <c r="WMK2" s="139"/>
      <c r="WML2" s="139"/>
      <c r="WMM2" s="139"/>
      <c r="WMN2" s="139"/>
      <c r="WMO2" s="139"/>
      <c r="WMP2" s="139"/>
      <c r="WMQ2" s="139"/>
      <c r="WMR2" s="139"/>
      <c r="WMS2" s="139"/>
      <c r="WMT2" s="139"/>
      <c r="WMU2" s="139"/>
      <c r="WMV2" s="139"/>
      <c r="WMW2" s="139"/>
      <c r="WMX2" s="139"/>
      <c r="WMY2" s="139"/>
      <c r="WMZ2" s="139"/>
      <c r="WNA2" s="139"/>
      <c r="WNB2" s="139"/>
      <c r="WNC2" s="139"/>
      <c r="WND2" s="139"/>
      <c r="WNE2" s="139"/>
      <c r="WNF2" s="139"/>
      <c r="WNG2" s="139"/>
      <c r="WNH2" s="139"/>
      <c r="WNI2" s="139"/>
      <c r="WNJ2" s="139"/>
      <c r="WNK2" s="139"/>
      <c r="WNL2" s="139"/>
      <c r="WNM2" s="139"/>
      <c r="WNN2" s="139"/>
      <c r="WNO2" s="139"/>
      <c r="WNP2" s="139"/>
      <c r="WNQ2" s="139"/>
      <c r="WNR2" s="139"/>
      <c r="WNS2" s="139"/>
      <c r="WNT2" s="139"/>
      <c r="WNU2" s="139"/>
      <c r="WNV2" s="139"/>
      <c r="WNW2" s="139"/>
      <c r="WNX2" s="139"/>
      <c r="WNY2" s="139"/>
      <c r="WNZ2" s="139"/>
      <c r="WOA2" s="139"/>
      <c r="WOB2" s="139"/>
      <c r="WOC2" s="139"/>
      <c r="WOD2" s="139"/>
      <c r="WOE2" s="139"/>
      <c r="WOF2" s="139"/>
      <c r="WOG2" s="139"/>
      <c r="WOH2" s="139"/>
      <c r="WOI2" s="139"/>
      <c r="WOJ2" s="139"/>
      <c r="WOK2" s="139"/>
      <c r="WOL2" s="139"/>
      <c r="WOM2" s="139"/>
      <c r="WON2" s="139"/>
      <c r="WOO2" s="139"/>
      <c r="WOP2" s="139"/>
      <c r="WOQ2" s="139"/>
      <c r="WOR2" s="139"/>
      <c r="WOS2" s="139"/>
      <c r="WOT2" s="139"/>
      <c r="WOU2" s="139"/>
      <c r="WOV2" s="139"/>
      <c r="WOW2" s="139"/>
      <c r="WOX2" s="139"/>
      <c r="WOY2" s="139"/>
      <c r="WOZ2" s="139"/>
      <c r="WPA2" s="139"/>
      <c r="WPB2" s="139"/>
      <c r="WPC2" s="139"/>
      <c r="WPD2" s="139"/>
      <c r="WPE2" s="139"/>
      <c r="WPF2" s="139"/>
      <c r="WPG2" s="139"/>
      <c r="WPH2" s="139"/>
      <c r="WPI2" s="139"/>
      <c r="WPJ2" s="139"/>
      <c r="WPK2" s="139"/>
      <c r="WPL2" s="139"/>
      <c r="WPM2" s="139"/>
      <c r="WPN2" s="139"/>
      <c r="WPO2" s="139"/>
      <c r="WPP2" s="139"/>
      <c r="WPQ2" s="139"/>
      <c r="WPR2" s="139"/>
      <c r="WPS2" s="139"/>
      <c r="WPT2" s="139"/>
      <c r="WPU2" s="139"/>
      <c r="WPV2" s="139"/>
      <c r="WPW2" s="139"/>
      <c r="WPX2" s="139"/>
      <c r="WPY2" s="139"/>
      <c r="WPZ2" s="139"/>
      <c r="WQA2" s="139"/>
      <c r="WQB2" s="139"/>
      <c r="WQC2" s="139"/>
      <c r="WQD2" s="139"/>
      <c r="WQE2" s="139"/>
      <c r="WQF2" s="139"/>
      <c r="WQG2" s="139"/>
      <c r="WQH2" s="139"/>
      <c r="WQI2" s="139"/>
      <c r="WQJ2" s="139"/>
      <c r="WQK2" s="139"/>
      <c r="WQL2" s="139"/>
      <c r="WQM2" s="139"/>
      <c r="WQN2" s="139"/>
      <c r="WQO2" s="139"/>
      <c r="WQP2" s="139"/>
      <c r="WQQ2" s="139"/>
      <c r="WQR2" s="139"/>
      <c r="WQS2" s="139"/>
      <c r="WQT2" s="139"/>
      <c r="WQU2" s="139"/>
      <c r="WQV2" s="139"/>
      <c r="WQW2" s="139"/>
      <c r="WQX2" s="139"/>
      <c r="WQY2" s="139"/>
      <c r="WQZ2" s="139"/>
      <c r="WRA2" s="139"/>
      <c r="WRB2" s="139"/>
      <c r="WRC2" s="139"/>
      <c r="WRD2" s="139"/>
      <c r="WRE2" s="139"/>
      <c r="WRF2" s="139"/>
      <c r="WRG2" s="139"/>
      <c r="WRH2" s="139"/>
      <c r="WRI2" s="139"/>
      <c r="WRJ2" s="139"/>
      <c r="WRK2" s="139"/>
      <c r="WRL2" s="139"/>
      <c r="WRM2" s="139"/>
      <c r="WRN2" s="139"/>
      <c r="WRO2" s="139"/>
      <c r="WRP2" s="139"/>
      <c r="WRQ2" s="139"/>
      <c r="WRR2" s="139"/>
      <c r="WRS2" s="139"/>
      <c r="WRT2" s="139"/>
      <c r="WRU2" s="139"/>
      <c r="WRV2" s="139"/>
      <c r="WRW2" s="139"/>
      <c r="WRX2" s="139"/>
      <c r="WRY2" s="139"/>
      <c r="WRZ2" s="139"/>
      <c r="WSA2" s="139"/>
      <c r="WSB2" s="139"/>
      <c r="WSC2" s="139"/>
      <c r="WSD2" s="139"/>
      <c r="WSE2" s="139"/>
      <c r="WSF2" s="139"/>
      <c r="WSG2" s="139"/>
      <c r="WSH2" s="139"/>
      <c r="WSI2" s="139"/>
      <c r="WSJ2" s="139"/>
      <c r="WSK2" s="139"/>
      <c r="WSL2" s="139"/>
      <c r="WSM2" s="139"/>
      <c r="WSN2" s="139"/>
      <c r="WSO2" s="139"/>
      <c r="WSP2" s="139"/>
      <c r="WSQ2" s="139"/>
      <c r="WSR2" s="139"/>
      <c r="WSS2" s="139"/>
      <c r="WST2" s="139"/>
      <c r="WSU2" s="139"/>
      <c r="WSV2" s="139"/>
      <c r="WSW2" s="139"/>
      <c r="WSX2" s="139"/>
      <c r="WSY2" s="139"/>
      <c r="WSZ2" s="139"/>
      <c r="WTA2" s="139"/>
      <c r="WTB2" s="139"/>
      <c r="WTC2" s="139"/>
      <c r="WTD2" s="139"/>
      <c r="WTE2" s="139"/>
      <c r="WTF2" s="139"/>
      <c r="WTG2" s="139"/>
      <c r="WTH2" s="139"/>
      <c r="WTI2" s="139"/>
      <c r="WTJ2" s="139"/>
      <c r="WTK2" s="139"/>
      <c r="WTL2" s="139"/>
      <c r="WTM2" s="139"/>
      <c r="WTN2" s="139"/>
      <c r="WTO2" s="139"/>
      <c r="WTP2" s="139"/>
      <c r="WTQ2" s="139"/>
      <c r="WTR2" s="139"/>
      <c r="WTS2" s="139"/>
      <c r="WTT2" s="139"/>
      <c r="WTU2" s="139"/>
      <c r="WTV2" s="139"/>
      <c r="WTW2" s="139"/>
      <c r="WTX2" s="139"/>
      <c r="WTY2" s="139"/>
      <c r="WTZ2" s="139"/>
      <c r="WUA2" s="139"/>
      <c r="WUB2" s="139"/>
      <c r="WUC2" s="139"/>
      <c r="WUD2" s="139"/>
      <c r="WUE2" s="139"/>
      <c r="WUF2" s="139"/>
      <c r="WUG2" s="139"/>
      <c r="WUH2" s="139"/>
      <c r="WUI2" s="139"/>
      <c r="WUJ2" s="139"/>
      <c r="WUK2" s="139"/>
      <c r="WUL2" s="139"/>
      <c r="WUM2" s="139"/>
      <c r="WUN2" s="139"/>
      <c r="WUO2" s="139"/>
      <c r="WUP2" s="139"/>
      <c r="WUQ2" s="139"/>
      <c r="WUR2" s="139"/>
      <c r="WUS2" s="139"/>
      <c r="WUT2" s="139"/>
      <c r="WUU2" s="139"/>
      <c r="WUV2" s="139"/>
      <c r="WUW2" s="139"/>
      <c r="WUX2" s="139"/>
      <c r="WUY2" s="139"/>
      <c r="WUZ2" s="139"/>
      <c r="WVA2" s="139"/>
      <c r="WVB2" s="139"/>
      <c r="WVC2" s="139"/>
      <c r="WVD2" s="139"/>
      <c r="WVE2" s="139"/>
      <c r="WVF2" s="139"/>
      <c r="WVG2" s="139"/>
      <c r="WVH2" s="139"/>
      <c r="WVI2" s="139"/>
      <c r="WVJ2" s="139"/>
      <c r="WVK2" s="139"/>
      <c r="WVL2" s="139"/>
      <c r="WVM2" s="139"/>
      <c r="WVN2" s="139"/>
      <c r="WVO2" s="139"/>
      <c r="WVP2" s="139"/>
      <c r="WVQ2" s="139"/>
      <c r="WVR2" s="139"/>
      <c r="WVS2" s="139"/>
      <c r="WVT2" s="139"/>
      <c r="WVU2" s="139"/>
      <c r="WVV2" s="139"/>
      <c r="WVW2" s="139"/>
      <c r="WVX2" s="139"/>
      <c r="WVY2" s="139"/>
      <c r="WVZ2" s="139"/>
      <c r="WWA2" s="139"/>
      <c r="WWB2" s="139"/>
      <c r="WWC2" s="139"/>
      <c r="WWD2" s="139"/>
      <c r="WWE2" s="139"/>
      <c r="WWF2" s="139"/>
      <c r="WWG2" s="139"/>
      <c r="WWH2" s="139"/>
      <c r="WWI2" s="139"/>
      <c r="WWJ2" s="139"/>
      <c r="WWK2" s="139"/>
      <c r="WWL2" s="139"/>
      <c r="WWM2" s="139"/>
      <c r="WWN2" s="139"/>
      <c r="WWO2" s="139"/>
      <c r="WWP2" s="139"/>
      <c r="WWQ2" s="139"/>
      <c r="WWR2" s="139"/>
      <c r="WWS2" s="139"/>
      <c r="WWT2" s="139"/>
      <c r="WWU2" s="139"/>
      <c r="WWV2" s="139"/>
      <c r="WWW2" s="139"/>
      <c r="WWX2" s="139"/>
      <c r="WWY2" s="139"/>
      <c r="WWZ2" s="139"/>
      <c r="WXA2" s="139"/>
      <c r="WXB2" s="139"/>
      <c r="WXC2" s="139"/>
      <c r="WXD2" s="139"/>
      <c r="WXE2" s="139"/>
      <c r="WXF2" s="139"/>
      <c r="WXG2" s="139"/>
      <c r="WXH2" s="139"/>
      <c r="WXI2" s="139"/>
      <c r="WXJ2" s="139"/>
      <c r="WXK2" s="139"/>
      <c r="WXL2" s="139"/>
      <c r="WXM2" s="139"/>
      <c r="WXN2" s="139"/>
      <c r="WXO2" s="139"/>
      <c r="WXP2" s="139"/>
      <c r="WXQ2" s="139"/>
      <c r="WXR2" s="139"/>
      <c r="WXS2" s="139"/>
      <c r="WXT2" s="139"/>
      <c r="WXU2" s="139"/>
      <c r="WXV2" s="139"/>
      <c r="WXW2" s="139"/>
      <c r="WXX2" s="139"/>
      <c r="WXY2" s="139"/>
      <c r="WXZ2" s="139"/>
      <c r="WYA2" s="139"/>
      <c r="WYB2" s="139"/>
      <c r="WYC2" s="139"/>
      <c r="WYD2" s="139"/>
      <c r="WYE2" s="139"/>
      <c r="WYF2" s="139"/>
      <c r="WYG2" s="139"/>
      <c r="WYH2" s="139"/>
      <c r="WYI2" s="139"/>
      <c r="WYJ2" s="139"/>
      <c r="WYK2" s="139"/>
      <c r="WYL2" s="139"/>
      <c r="WYM2" s="139"/>
      <c r="WYN2" s="139"/>
      <c r="WYO2" s="139"/>
      <c r="WYP2" s="139"/>
      <c r="WYQ2" s="139"/>
      <c r="WYR2" s="139"/>
      <c r="WYS2" s="139"/>
      <c r="WYT2" s="139"/>
      <c r="WYU2" s="139"/>
      <c r="WYV2" s="139"/>
      <c r="WYW2" s="139"/>
      <c r="WYX2" s="139"/>
      <c r="WYY2" s="139"/>
      <c r="WYZ2" s="139"/>
      <c r="WZA2" s="139"/>
      <c r="WZB2" s="139"/>
      <c r="WZC2" s="139"/>
      <c r="WZD2" s="139"/>
      <c r="WZE2" s="139"/>
      <c r="WZF2" s="139"/>
      <c r="WZG2" s="139"/>
      <c r="WZH2" s="139"/>
      <c r="WZI2" s="139"/>
      <c r="WZJ2" s="139"/>
      <c r="WZK2" s="139"/>
      <c r="WZL2" s="139"/>
      <c r="WZM2" s="139"/>
      <c r="WZN2" s="139"/>
      <c r="WZO2" s="139"/>
      <c r="WZP2" s="139"/>
      <c r="WZQ2" s="139"/>
      <c r="WZR2" s="139"/>
      <c r="WZS2" s="139"/>
      <c r="WZT2" s="139"/>
      <c r="WZU2" s="139"/>
      <c r="WZV2" s="139"/>
      <c r="WZW2" s="139"/>
      <c r="WZX2" s="139"/>
      <c r="WZY2" s="139"/>
      <c r="WZZ2" s="139"/>
      <c r="XAA2" s="139"/>
      <c r="XAB2" s="139"/>
      <c r="XAC2" s="139"/>
      <c r="XAD2" s="139"/>
      <c r="XAE2" s="139"/>
      <c r="XAF2" s="139"/>
      <c r="XAG2" s="139"/>
      <c r="XAH2" s="139"/>
      <c r="XAI2" s="139"/>
      <c r="XAJ2" s="139"/>
      <c r="XAK2" s="139"/>
      <c r="XAL2" s="139"/>
      <c r="XAM2" s="139"/>
      <c r="XAN2" s="139"/>
      <c r="XAO2" s="139"/>
      <c r="XAP2" s="139"/>
      <c r="XAQ2" s="139"/>
      <c r="XAR2" s="139"/>
      <c r="XAS2" s="139"/>
      <c r="XAT2" s="139"/>
      <c r="XAU2" s="139"/>
      <c r="XAV2" s="139"/>
      <c r="XAW2" s="139"/>
      <c r="XAX2" s="139"/>
      <c r="XAY2" s="139"/>
      <c r="XAZ2" s="139"/>
      <c r="XBA2" s="139"/>
      <c r="XBB2" s="139"/>
      <c r="XBC2" s="139"/>
      <c r="XBD2" s="139"/>
      <c r="XBE2" s="139"/>
      <c r="XBF2" s="139"/>
      <c r="XBG2" s="139"/>
      <c r="XBH2" s="139"/>
      <c r="XBI2" s="139"/>
      <c r="XBJ2" s="139"/>
      <c r="XBK2" s="139"/>
      <c r="XBL2" s="139"/>
      <c r="XBM2" s="139"/>
      <c r="XBN2" s="139"/>
      <c r="XBO2" s="139"/>
      <c r="XBP2" s="139"/>
      <c r="XBQ2" s="139"/>
      <c r="XBR2" s="139"/>
      <c r="XBS2" s="139"/>
      <c r="XBT2" s="139"/>
      <c r="XBU2" s="139"/>
      <c r="XBV2" s="139"/>
      <c r="XBW2" s="139"/>
      <c r="XBX2" s="139"/>
      <c r="XBY2" s="139"/>
      <c r="XBZ2" s="139"/>
      <c r="XCA2" s="139"/>
      <c r="XCB2" s="139"/>
      <c r="XCC2" s="139"/>
      <c r="XCD2" s="139"/>
      <c r="XCE2" s="139"/>
      <c r="XCF2" s="139"/>
      <c r="XCG2" s="139"/>
      <c r="XCH2" s="139"/>
      <c r="XCI2" s="139"/>
      <c r="XCJ2" s="139"/>
      <c r="XCK2" s="139"/>
      <c r="XCL2" s="139"/>
      <c r="XCM2" s="139"/>
      <c r="XCN2" s="139"/>
      <c r="XCO2" s="139"/>
      <c r="XCP2" s="139"/>
      <c r="XCQ2" s="139"/>
      <c r="XCR2" s="139"/>
      <c r="XCS2" s="139"/>
      <c r="XCT2" s="139"/>
      <c r="XCU2" s="139"/>
      <c r="XCV2" s="139"/>
      <c r="XCW2" s="139"/>
      <c r="XCX2" s="139"/>
      <c r="XCY2" s="139"/>
      <c r="XCZ2" s="139"/>
      <c r="XDA2" s="139"/>
      <c r="XDB2" s="139"/>
      <c r="XDC2" s="139"/>
      <c r="XDD2" s="139"/>
      <c r="XDE2" s="139"/>
      <c r="XDF2" s="139"/>
      <c r="XDG2" s="139"/>
      <c r="XDH2" s="139"/>
      <c r="XDI2" s="139"/>
      <c r="XDJ2" s="139"/>
      <c r="XDK2" s="139"/>
      <c r="XDL2" s="139"/>
      <c r="XDM2" s="139"/>
      <c r="XDN2" s="139"/>
      <c r="XDO2" s="139"/>
      <c r="XDP2" s="139"/>
      <c r="XDQ2" s="139"/>
      <c r="XDR2" s="139"/>
      <c r="XDS2" s="139"/>
      <c r="XDT2" s="139"/>
      <c r="XDU2" s="139"/>
      <c r="XDV2" s="139"/>
      <c r="XDW2" s="139"/>
      <c r="XDX2" s="139"/>
      <c r="XDY2" s="139"/>
      <c r="XDZ2" s="139"/>
      <c r="XEA2" s="139"/>
      <c r="XEB2" s="139"/>
      <c r="XEC2" s="139"/>
      <c r="XED2" s="139"/>
      <c r="XEE2" s="139"/>
      <c r="XEF2" s="139"/>
      <c r="XEG2" s="139"/>
      <c r="XEH2" s="139"/>
      <c r="XEI2" s="139"/>
      <c r="XEJ2" s="139"/>
      <c r="XEK2" s="139"/>
      <c r="XEL2" s="139"/>
      <c r="XEM2" s="139"/>
      <c r="XEN2" s="139"/>
      <c r="XEO2" s="139"/>
      <c r="XEP2" s="139"/>
      <c r="XEQ2" s="139"/>
      <c r="XER2" s="139"/>
      <c r="XES2" s="139"/>
      <c r="XET2" s="139"/>
      <c r="XEU2" s="139"/>
      <c r="XEV2" s="139"/>
      <c r="XEW2" s="139"/>
      <c r="XEX2" s="139"/>
      <c r="XEY2" s="139"/>
      <c r="XEZ2" s="139"/>
    </row>
    <row r="3" spans="1:16380">
      <c r="A3" s="2" t="s">
        <v>251</v>
      </c>
      <c r="B3" s="101">
        <f t="shared" ref="B3:D9" si="0">+BW3/1000000</f>
        <v>7748553.4580028029</v>
      </c>
      <c r="C3" s="101">
        <f t="shared" si="0"/>
        <v>6954868.8647699915</v>
      </c>
      <c r="D3" s="101">
        <f t="shared" si="0"/>
        <v>7870810.6373787997</v>
      </c>
      <c r="E3" s="101">
        <v>1808230.6331169996</v>
      </c>
      <c r="F3" s="101">
        <v>6979078.3633789979</v>
      </c>
      <c r="G3" s="27" t="str">
        <f>[1]!FormDisp(H3)</f>
        <v>=+B3/$B$5</v>
      </c>
      <c r="H3" s="167">
        <f>+B3/$B$5</f>
        <v>0.12833073630190223</v>
      </c>
      <c r="I3" s="167">
        <f>+C3/$C$5</f>
        <v>0.11491316025610959</v>
      </c>
      <c r="J3" s="167">
        <f>+D3/$D$5</f>
        <v>0.1255155399462837</v>
      </c>
      <c r="K3" s="167">
        <f>+E3/$E$5</f>
        <v>0.14894607516072944</v>
      </c>
      <c r="L3" s="167">
        <f>+F3/$F$5</f>
        <v>0.12009974382398989</v>
      </c>
      <c r="M3" s="182">
        <f>+AVERAGE(H3:L3)</f>
        <v>0.12756105109780297</v>
      </c>
      <c r="N3" s="181"/>
      <c r="BW3" s="2">
        <v>7748553458002.8027</v>
      </c>
      <c r="BX3" s="2">
        <v>6954868864769.9912</v>
      </c>
      <c r="BY3" s="2">
        <v>7870810637378.7998</v>
      </c>
    </row>
    <row r="4" spans="1:16380">
      <c r="A4" s="2" t="s">
        <v>252</v>
      </c>
      <c r="B4" s="101">
        <f t="shared" si="0"/>
        <v>52631007.053315997</v>
      </c>
      <c r="C4" s="101">
        <f t="shared" si="0"/>
        <v>53567954.189347707</v>
      </c>
      <c r="D4" s="101">
        <f t="shared" si="0"/>
        <v>54837047.216296002</v>
      </c>
      <c r="E4" s="101">
        <v>10331939.097208003</v>
      </c>
      <c r="F4" s="101">
        <v>51131606.482103005</v>
      </c>
      <c r="G4" s="27" t="str">
        <f>[1]!FormDisp(H4)</f>
        <v>=+B4/$B$5</v>
      </c>
      <c r="H4" s="167">
        <f t="shared" ref="H4:H5" si="1">+B4/$B$5</f>
        <v>0.87166926369809761</v>
      </c>
      <c r="I4" s="167">
        <f t="shared" ref="I4:I9" si="2">+C4/$C$5</f>
        <v>0.88508683974389035</v>
      </c>
      <c r="J4" s="167">
        <f t="shared" ref="J4:J9" si="3">+D4/$D$5</f>
        <v>0.87448446005371638</v>
      </c>
      <c r="K4" s="167">
        <f t="shared" ref="K4:K9" si="4">+E4/$E$5</f>
        <v>0.85105392483927089</v>
      </c>
      <c r="L4" s="167">
        <f t="shared" ref="L4:L9" si="5">+F4/$F$5</f>
        <v>0.87990025617601042</v>
      </c>
      <c r="M4" s="182">
        <f t="shared" ref="M4:M9" si="6">+AVERAGE(H4:L4)</f>
        <v>0.8724389489021972</v>
      </c>
      <c r="N4" s="181"/>
      <c r="BW4" s="2">
        <v>52631007053316</v>
      </c>
      <c r="BX4" s="2">
        <v>53567954189347.703</v>
      </c>
      <c r="BY4" s="2">
        <v>54837047216296</v>
      </c>
    </row>
    <row r="5" spans="1:16380">
      <c r="A5" s="2" t="s">
        <v>250</v>
      </c>
      <c r="B5" s="101">
        <f t="shared" si="0"/>
        <v>60379560.51131881</v>
      </c>
      <c r="C5" s="101">
        <f t="shared" si="0"/>
        <v>60522823.054117702</v>
      </c>
      <c r="D5" s="101">
        <f t="shared" si="0"/>
        <v>62707857.853674799</v>
      </c>
      <c r="E5" s="101">
        <v>12140169.730324998</v>
      </c>
      <c r="F5" s="101">
        <v>58110684.845481984</v>
      </c>
      <c r="G5" s="27" t="str">
        <f>[1]!FormDisp(H5)</f>
        <v>=+B5/$B$5</v>
      </c>
      <c r="H5" s="167">
        <f t="shared" si="1"/>
        <v>1</v>
      </c>
      <c r="I5" s="167">
        <f t="shared" si="2"/>
        <v>1</v>
      </c>
      <c r="J5" s="167">
        <f t="shared" si="3"/>
        <v>1</v>
      </c>
      <c r="K5" s="167">
        <f t="shared" si="4"/>
        <v>1</v>
      </c>
      <c r="L5" s="167">
        <f t="shared" si="5"/>
        <v>1</v>
      </c>
      <c r="M5" s="182">
        <f t="shared" si="6"/>
        <v>1</v>
      </c>
      <c r="N5" s="181"/>
      <c r="BW5" s="2">
        <v>60379560511318.812</v>
      </c>
      <c r="BX5" s="2">
        <v>60522823054117.703</v>
      </c>
      <c r="BY5" s="2">
        <v>62707857853674.797</v>
      </c>
    </row>
    <row r="6" spans="1:16380">
      <c r="A6" s="2" t="s">
        <v>253</v>
      </c>
      <c r="B6" s="101">
        <f t="shared" si="0"/>
        <v>8683913.7425750121</v>
      </c>
      <c r="C6" s="101">
        <f t="shared" si="0"/>
        <v>5458391.1720003886</v>
      </c>
      <c r="D6" s="101">
        <f t="shared" si="0"/>
        <v>9735228.4121158011</v>
      </c>
      <c r="E6" s="101">
        <v>3178621.5829660008</v>
      </c>
      <c r="F6" s="101">
        <v>7751221.6808510004</v>
      </c>
      <c r="G6" s="27" t="str">
        <f>[1]!FormDisp(H6)</f>
        <v>=+B6/$B$5</v>
      </c>
      <c r="H6" s="167">
        <f>+B6/$B$5</f>
        <v>0.14382207603096278</v>
      </c>
      <c r="I6" s="167">
        <f t="shared" si="2"/>
        <v>9.0187319370738178E-2</v>
      </c>
      <c r="J6" s="167">
        <f t="shared" si="3"/>
        <v>0.15524734451673344</v>
      </c>
      <c r="K6" s="167">
        <f t="shared" si="4"/>
        <v>0.2618267827859197</v>
      </c>
      <c r="L6" s="167">
        <f t="shared" si="5"/>
        <v>0.13338720239594021</v>
      </c>
      <c r="M6" s="182">
        <f t="shared" si="6"/>
        <v>0.15689414502005886</v>
      </c>
      <c r="N6" s="181"/>
      <c r="BW6" s="2">
        <v>8683913742575.0127</v>
      </c>
      <c r="BX6" s="2">
        <v>5458391172000.3887</v>
      </c>
      <c r="BY6" s="2">
        <v>9735228412115.8008</v>
      </c>
    </row>
    <row r="7" spans="1:16380">
      <c r="A7" s="2" t="s">
        <v>254</v>
      </c>
      <c r="B7" s="101">
        <f t="shared" si="0"/>
        <v>13071173.48106</v>
      </c>
      <c r="C7" s="101">
        <f t="shared" si="0"/>
        <v>15910350.083339257</v>
      </c>
      <c r="D7" s="101">
        <f t="shared" si="0"/>
        <v>12058770.448325999</v>
      </c>
      <c r="E7" s="101">
        <v>2225337.0231359997</v>
      </c>
      <c r="F7" s="101">
        <v>13687304.845108002</v>
      </c>
      <c r="G7" s="27" t="str">
        <f>[1]!FormDisp(H7)</f>
        <v>=+B7/$B$5</v>
      </c>
      <c r="H7" s="167">
        <f>+B7/$B$5</f>
        <v>0.21648341542018454</v>
      </c>
      <c r="I7" s="167">
        <f t="shared" si="2"/>
        <v>0.2628818234257298</v>
      </c>
      <c r="J7" s="167">
        <f t="shared" si="3"/>
        <v>0.19230078750998719</v>
      </c>
      <c r="K7" s="167">
        <f t="shared" si="4"/>
        <v>0.18330361704724094</v>
      </c>
      <c r="L7" s="167">
        <f t="shared" si="5"/>
        <v>0.23553852241636711</v>
      </c>
      <c r="M7" s="182">
        <f t="shared" si="6"/>
        <v>0.21810163316390194</v>
      </c>
      <c r="N7" s="181"/>
      <c r="BW7" s="2">
        <v>13071173481060</v>
      </c>
      <c r="BX7" s="2">
        <v>15910350083339.258</v>
      </c>
      <c r="BY7" s="2">
        <v>12058770448326</v>
      </c>
    </row>
    <row r="8" spans="1:16380">
      <c r="A8" s="2" t="s">
        <v>255</v>
      </c>
      <c r="B8" s="101">
        <f t="shared" si="0"/>
        <v>21755087.223635007</v>
      </c>
      <c r="C8" s="101">
        <f t="shared" si="0"/>
        <v>21368741.255339656</v>
      </c>
      <c r="D8" s="101">
        <f t="shared" si="0"/>
        <v>21793998.8604418</v>
      </c>
      <c r="E8" s="101">
        <v>5403958.6061020019</v>
      </c>
      <c r="F8" s="101">
        <v>21438526.525958989</v>
      </c>
      <c r="G8" s="27" t="str">
        <f>[1]!FormDisp(H8)</f>
        <v>=+B8/$B$5</v>
      </c>
      <c r="H8" s="167">
        <f>+B8/$B$5</f>
        <v>0.36030549145114721</v>
      </c>
      <c r="I8" s="167">
        <f t="shared" si="2"/>
        <v>0.35306914279646812</v>
      </c>
      <c r="J8" s="167">
        <f t="shared" si="3"/>
        <v>0.34754813202672064</v>
      </c>
      <c r="K8" s="167">
        <f t="shared" si="4"/>
        <v>0.44513039983316077</v>
      </c>
      <c r="L8" s="167">
        <f t="shared" si="5"/>
        <v>0.36892572481230707</v>
      </c>
      <c r="M8" s="182">
        <f t="shared" si="6"/>
        <v>0.37499577818396074</v>
      </c>
      <c r="N8" s="181"/>
      <c r="BW8" s="2">
        <v>21755087223635.008</v>
      </c>
      <c r="BX8" s="2">
        <v>21368741255339.656</v>
      </c>
      <c r="BY8" s="2">
        <v>21793998860441.801</v>
      </c>
    </row>
    <row r="9" spans="1:16380">
      <c r="A9" s="2" t="s">
        <v>256</v>
      </c>
      <c r="B9" s="101">
        <f t="shared" si="0"/>
        <v>38624473.287683807</v>
      </c>
      <c r="C9" s="101">
        <f t="shared" si="0"/>
        <v>39154081.798778057</v>
      </c>
      <c r="D9" s="101">
        <f t="shared" si="0"/>
        <v>40913858.993233003</v>
      </c>
      <c r="E9" s="101">
        <v>6736211.1242230004</v>
      </c>
      <c r="F9" s="101">
        <v>36672158.319523022</v>
      </c>
      <c r="G9" s="27" t="str">
        <f>[1]!FormDisp(H9)</f>
        <v>=+B9/$B$5</v>
      </c>
      <c r="H9" s="167">
        <f>+B9/$B$5</f>
        <v>0.63969450854885279</v>
      </c>
      <c r="I9" s="167">
        <f t="shared" si="2"/>
        <v>0.64693085720353205</v>
      </c>
      <c r="J9" s="167">
        <f t="shared" si="3"/>
        <v>0.65245186797327936</v>
      </c>
      <c r="K9" s="167">
        <f t="shared" si="4"/>
        <v>0.55486960016683962</v>
      </c>
      <c r="L9" s="167">
        <f t="shared" si="5"/>
        <v>0.63107427518769343</v>
      </c>
      <c r="M9" s="182">
        <f t="shared" si="6"/>
        <v>0.62500422181603943</v>
      </c>
      <c r="N9" s="181"/>
      <c r="BW9" s="2">
        <v>38624473287683.805</v>
      </c>
      <c r="BX9" s="2">
        <v>39154081798778.055</v>
      </c>
      <c r="BY9" s="2">
        <v>40913858993233</v>
      </c>
    </row>
    <row r="10" spans="1:16380">
      <c r="G10" s="27"/>
    </row>
    <row r="11" spans="1:16380">
      <c r="G11" s="27"/>
    </row>
    <row r="12" spans="1:16380">
      <c r="G12" s="27"/>
    </row>
    <row r="13" spans="1:16380" ht="30.75">
      <c r="G13" s="27"/>
      <c r="H13" s="231" t="s">
        <v>163</v>
      </c>
      <c r="I13" s="231"/>
      <c r="J13" s="231"/>
      <c r="K13" s="231"/>
      <c r="L13" s="231"/>
      <c r="O13" s="171"/>
    </row>
    <row r="14" spans="1:16380" ht="15.75">
      <c r="A14" s="138" t="s">
        <v>268</v>
      </c>
      <c r="B14" s="142">
        <v>2004</v>
      </c>
      <c r="C14" s="142">
        <v>2005</v>
      </c>
      <c r="D14" s="142">
        <v>2006</v>
      </c>
      <c r="E14" s="142">
        <v>2007</v>
      </c>
      <c r="F14" s="143">
        <v>2008</v>
      </c>
      <c r="G14" s="139"/>
      <c r="H14" s="140">
        <v>2004</v>
      </c>
      <c r="I14" s="140">
        <v>2005</v>
      </c>
      <c r="J14" s="140">
        <v>2006</v>
      </c>
      <c r="K14" s="140">
        <v>2007</v>
      </c>
      <c r="L14" s="140">
        <v>2008</v>
      </c>
      <c r="M14" s="140" t="s">
        <v>308</v>
      </c>
      <c r="N14" s="139"/>
      <c r="BW14" s="105">
        <v>2004</v>
      </c>
      <c r="BX14" s="105">
        <v>2005</v>
      </c>
      <c r="BY14" s="105">
        <v>2006</v>
      </c>
    </row>
    <row r="15" spans="1:16380">
      <c r="A15" s="2" t="s">
        <v>257</v>
      </c>
      <c r="B15" s="101">
        <f t="shared" ref="B15:B25" si="7">+BW15/1000000</f>
        <v>14170354.079931937</v>
      </c>
      <c r="C15" s="101">
        <f t="shared" ref="C15:C25" si="8">+BX15/1000000</f>
        <v>14933911.195787288</v>
      </c>
      <c r="D15" s="101">
        <f t="shared" ref="D15:D25" si="9">+BY15/1000000</f>
        <v>16153944.784101</v>
      </c>
      <c r="E15" s="101">
        <v>4156211.7040930004</v>
      </c>
      <c r="F15" s="101">
        <v>9332929.7572110016</v>
      </c>
      <c r="G15" s="27" t="s">
        <v>563</v>
      </c>
      <c r="H15" s="167">
        <f>+B15/$B$15</f>
        <v>1</v>
      </c>
      <c r="I15" s="167">
        <f>+C15/$C$15</f>
        <v>1</v>
      </c>
      <c r="J15" s="167">
        <f>+D15/$D$15</f>
        <v>1</v>
      </c>
      <c r="K15" s="167">
        <f>+E15/$E$15</f>
        <v>1</v>
      </c>
      <c r="L15" s="167">
        <f>+F15/$F$15</f>
        <v>1</v>
      </c>
      <c r="M15" s="182">
        <f>+AVERAGE(H15:L15)</f>
        <v>1</v>
      </c>
      <c r="BW15" s="2">
        <v>14170354079931.937</v>
      </c>
      <c r="BX15" s="2">
        <v>14933911195787.289</v>
      </c>
      <c r="BY15" s="2">
        <v>16153944784101</v>
      </c>
    </row>
    <row r="16" spans="1:16380">
      <c r="A16" s="2" t="s">
        <v>258</v>
      </c>
      <c r="B16" s="101">
        <f t="shared" si="7"/>
        <v>10040490.335434699</v>
      </c>
      <c r="C16" s="101">
        <f t="shared" si="8"/>
        <v>10613823.277251232</v>
      </c>
      <c r="D16" s="101">
        <f t="shared" si="9"/>
        <v>11539276.534101</v>
      </c>
      <c r="E16" s="101">
        <v>3282082.3670630003</v>
      </c>
      <c r="F16" s="101">
        <v>6265090.2374610007</v>
      </c>
      <c r="G16" s="27" t="s">
        <v>564</v>
      </c>
      <c r="H16" s="167">
        <f t="shared" ref="H16:H25" si="10">+B16/$B$15</f>
        <v>0.70855606562817275</v>
      </c>
      <c r="I16" s="167">
        <f t="shared" ref="I16:I25" si="11">+C16/$C$15</f>
        <v>0.71071959234934312</v>
      </c>
      <c r="J16" s="167">
        <f t="shared" ref="J16:J25" si="12">+D16/$D$15</f>
        <v>0.71433180491356896</v>
      </c>
      <c r="K16" s="167">
        <f t="shared" ref="K16:K25" si="13">+E16/$E$15</f>
        <v>0.78968122914211392</v>
      </c>
      <c r="L16" s="167">
        <f t="shared" ref="L16:L25" si="14">+F16/$F$15</f>
        <v>0.67128869502316102</v>
      </c>
      <c r="M16" s="182">
        <f t="shared" ref="M16:M25" si="15">+AVERAGE(H16:L16)</f>
        <v>0.71891547741127204</v>
      </c>
      <c r="BW16" s="2">
        <v>10040490335434.699</v>
      </c>
      <c r="BX16" s="2">
        <v>10613823277251.232</v>
      </c>
      <c r="BY16" s="2">
        <v>11539276534101</v>
      </c>
    </row>
    <row r="17" spans="1:77" s="105" customFormat="1">
      <c r="A17" s="105" t="s">
        <v>242</v>
      </c>
      <c r="B17" s="179">
        <f t="shared" si="7"/>
        <v>4129863.7444972405</v>
      </c>
      <c r="C17" s="179">
        <f t="shared" si="8"/>
        <v>4320087.9185360586</v>
      </c>
      <c r="D17" s="179">
        <f t="shared" si="9"/>
        <v>4614668.25</v>
      </c>
      <c r="E17" s="179">
        <v>874129.33703000005</v>
      </c>
      <c r="F17" s="179">
        <v>3067839.51975</v>
      </c>
      <c r="G17" s="27" t="s">
        <v>565</v>
      </c>
      <c r="H17" s="167">
        <f t="shared" si="10"/>
        <v>0.29144393437182742</v>
      </c>
      <c r="I17" s="167">
        <f t="shared" si="11"/>
        <v>0.2892804076506571</v>
      </c>
      <c r="J17" s="167">
        <f t="shared" si="12"/>
        <v>0.28566819508643104</v>
      </c>
      <c r="K17" s="167">
        <f t="shared" si="13"/>
        <v>0.21031877085788611</v>
      </c>
      <c r="L17" s="167">
        <f t="shared" si="14"/>
        <v>0.32871130497683881</v>
      </c>
      <c r="M17" s="182">
        <f t="shared" si="15"/>
        <v>0.28108452258872813</v>
      </c>
      <c r="N17" s="35"/>
      <c r="O17" s="169"/>
      <c r="BW17" s="105">
        <v>4129863744497.2407</v>
      </c>
      <c r="BX17" s="105">
        <v>4320087918536.0591</v>
      </c>
      <c r="BY17" s="105">
        <v>4614668250000</v>
      </c>
    </row>
    <row r="18" spans="1:77">
      <c r="A18" s="2" t="s">
        <v>259</v>
      </c>
      <c r="B18" s="101">
        <f t="shared" si="7"/>
        <v>1000858.8769729302</v>
      </c>
      <c r="C18" s="101">
        <f t="shared" si="8"/>
        <v>1060851.98402031</v>
      </c>
      <c r="D18" s="101">
        <f t="shared" si="9"/>
        <v>1250397.025161</v>
      </c>
      <c r="E18" s="101">
        <v>253370.36388900003</v>
      </c>
      <c r="F18" s="101">
        <v>554432.53388400015</v>
      </c>
      <c r="G18" s="27" t="s">
        <v>566</v>
      </c>
      <c r="H18" s="167">
        <f t="shared" si="10"/>
        <v>7.0630477638547295E-2</v>
      </c>
      <c r="I18" s="167">
        <f t="shared" si="11"/>
        <v>7.1036446521763566E-2</v>
      </c>
      <c r="J18" s="167">
        <f t="shared" si="12"/>
        <v>7.74050575183136E-2</v>
      </c>
      <c r="K18" s="167">
        <f t="shared" si="13"/>
        <v>6.0961852265485693E-2</v>
      </c>
      <c r="L18" s="167">
        <f t="shared" si="14"/>
        <v>5.9406054508834481E-2</v>
      </c>
      <c r="M18" s="182">
        <f t="shared" si="15"/>
        <v>6.7887977690588922E-2</v>
      </c>
      <c r="BW18" s="2">
        <v>1000858876972.9302</v>
      </c>
      <c r="BX18" s="2">
        <v>1060851984020.3099</v>
      </c>
      <c r="BY18" s="2">
        <v>1250397025161</v>
      </c>
    </row>
    <row r="19" spans="1:77">
      <c r="A19" s="2" t="s">
        <v>260</v>
      </c>
      <c r="B19" s="101">
        <f t="shared" si="7"/>
        <v>1503139.8909213601</v>
      </c>
      <c r="C19" s="101">
        <f t="shared" si="8"/>
        <v>1603926.0675255598</v>
      </c>
      <c r="D19" s="101">
        <f t="shared" si="9"/>
        <v>1257243.7668959999</v>
      </c>
      <c r="E19" s="101">
        <v>289390.14532399992</v>
      </c>
      <c r="F19" s="101">
        <v>744864.90217700007</v>
      </c>
      <c r="G19" s="27" t="s">
        <v>567</v>
      </c>
      <c r="H19" s="167">
        <f t="shared" si="10"/>
        <v>0.10607638189155115</v>
      </c>
      <c r="I19" s="167">
        <f t="shared" si="11"/>
        <v>0.10740160742204037</v>
      </c>
      <c r="J19" s="167">
        <f t="shared" si="12"/>
        <v>7.7828900847389401E-2</v>
      </c>
      <c r="K19" s="167">
        <f t="shared" si="13"/>
        <v>6.9628345697359706E-2</v>
      </c>
      <c r="L19" s="167">
        <f t="shared" si="14"/>
        <v>7.9810404830432488E-2</v>
      </c>
      <c r="M19" s="182">
        <f t="shared" si="15"/>
        <v>8.8149128137754634E-2</v>
      </c>
      <c r="BW19" s="2">
        <v>1503139890921.3601</v>
      </c>
      <c r="BX19" s="2">
        <v>1603926067525.5598</v>
      </c>
      <c r="BY19" s="2">
        <v>1257243766896</v>
      </c>
    </row>
    <row r="20" spans="1:77" s="105" customFormat="1">
      <c r="A20" s="105" t="s">
        <v>243</v>
      </c>
      <c r="B20" s="179">
        <f t="shared" si="7"/>
        <v>1625864.9766029504</v>
      </c>
      <c r="C20" s="179">
        <f t="shared" si="8"/>
        <v>1655309.86699019</v>
      </c>
      <c r="D20" s="179">
        <f t="shared" si="9"/>
        <v>2107027.4579429999</v>
      </c>
      <c r="E20" s="179">
        <v>331368.82781699992</v>
      </c>
      <c r="F20" s="179">
        <v>1768542.0836890009</v>
      </c>
      <c r="G20" s="27" t="s">
        <v>568</v>
      </c>
      <c r="H20" s="167">
        <f t="shared" si="10"/>
        <v>0.11473707484172899</v>
      </c>
      <c r="I20" s="167">
        <f t="shared" si="11"/>
        <v>0.11084235370685322</v>
      </c>
      <c r="J20" s="167">
        <f t="shared" si="12"/>
        <v>0.13043423672072804</v>
      </c>
      <c r="K20" s="167">
        <f t="shared" si="13"/>
        <v>7.972857289504065E-2</v>
      </c>
      <c r="L20" s="167">
        <f t="shared" si="14"/>
        <v>0.18949484563757199</v>
      </c>
      <c r="M20" s="182">
        <f t="shared" si="15"/>
        <v>0.12504741676038458</v>
      </c>
      <c r="N20" s="35"/>
      <c r="O20" s="169"/>
      <c r="BW20" s="105">
        <v>1625864976602.9504</v>
      </c>
      <c r="BX20" s="105">
        <v>1655309866990.1899</v>
      </c>
      <c r="BY20" s="105">
        <v>2107027457943</v>
      </c>
    </row>
    <row r="21" spans="1:77">
      <c r="A21" s="2" t="s">
        <v>261</v>
      </c>
      <c r="B21" s="101">
        <f t="shared" si="7"/>
        <v>2758429.2749014101</v>
      </c>
      <c r="C21" s="101">
        <f t="shared" si="8"/>
        <v>2609404.7344210497</v>
      </c>
      <c r="D21" s="101">
        <f t="shared" si="9"/>
        <v>2473268.8658369998</v>
      </c>
      <c r="E21" s="101">
        <v>303460.34142100002</v>
      </c>
      <c r="F21" s="101">
        <v>730817.7791419999</v>
      </c>
      <c r="G21" s="27" t="s">
        <v>569</v>
      </c>
      <c r="H21" s="167">
        <f t="shared" si="10"/>
        <v>0.19466198652071082</v>
      </c>
      <c r="I21" s="167">
        <f t="shared" si="11"/>
        <v>0.1747301627960087</v>
      </c>
      <c r="J21" s="167">
        <f t="shared" si="12"/>
        <v>0.15310618544835161</v>
      </c>
      <c r="K21" s="167">
        <f t="shared" si="13"/>
        <v>7.3013687229203206E-2</v>
      </c>
      <c r="L21" s="167">
        <f t="shared" si="14"/>
        <v>7.8305290852247147E-2</v>
      </c>
      <c r="M21" s="182">
        <f t="shared" si="15"/>
        <v>0.1347634625693043</v>
      </c>
      <c r="BW21" s="2">
        <v>2758429274901.4102</v>
      </c>
      <c r="BX21" s="2">
        <v>2609404734421.0498</v>
      </c>
      <c r="BY21" s="2">
        <v>2473268865837</v>
      </c>
    </row>
    <row r="22" spans="1:77">
      <c r="A22" s="2" t="s">
        <v>262</v>
      </c>
      <c r="B22" s="101">
        <f t="shared" si="7"/>
        <v>2873776.3757553995</v>
      </c>
      <c r="C22" s="101">
        <f t="shared" si="8"/>
        <v>2414003.0352136903</v>
      </c>
      <c r="D22" s="101">
        <f t="shared" si="9"/>
        <v>2643268.1375299999</v>
      </c>
      <c r="E22" s="101">
        <v>402942.672028</v>
      </c>
      <c r="F22" s="101">
        <v>845832.68746200006</v>
      </c>
      <c r="G22" s="27" t="s">
        <v>570</v>
      </c>
      <c r="H22" s="167">
        <f t="shared" si="10"/>
        <v>0.20280201606431578</v>
      </c>
      <c r="I22" s="167">
        <f t="shared" si="11"/>
        <v>0.16164573389820727</v>
      </c>
      <c r="J22" s="167">
        <f t="shared" si="12"/>
        <v>0.16362988563211825</v>
      </c>
      <c r="K22" s="167">
        <f t="shared" si="13"/>
        <v>9.6949506116636372E-2</v>
      </c>
      <c r="L22" s="167">
        <f t="shared" si="14"/>
        <v>9.0628849618039312E-2</v>
      </c>
      <c r="M22" s="182">
        <f t="shared" si="15"/>
        <v>0.14313119826586337</v>
      </c>
      <c r="BW22" s="2">
        <v>2873776375755.3994</v>
      </c>
      <c r="BX22" s="2">
        <v>2414003035213.6904</v>
      </c>
      <c r="BY22" s="2">
        <v>2643268137530</v>
      </c>
    </row>
    <row r="23" spans="1:77" s="105" customFormat="1">
      <c r="A23" s="105" t="s">
        <v>263</v>
      </c>
      <c r="B23" s="179">
        <f t="shared" si="7"/>
        <v>1510517.8757489605</v>
      </c>
      <c r="C23" s="179">
        <f t="shared" si="8"/>
        <v>1850711.5661975504</v>
      </c>
      <c r="D23" s="179">
        <f t="shared" si="9"/>
        <v>1937028.18625</v>
      </c>
      <c r="E23" s="179">
        <v>231886.49721</v>
      </c>
      <c r="F23" s="179">
        <v>1653527.1753689998</v>
      </c>
      <c r="G23" s="27" t="s">
        <v>571</v>
      </c>
      <c r="H23" s="167">
        <f t="shared" si="10"/>
        <v>0.10659704529812397</v>
      </c>
      <c r="I23" s="167">
        <f t="shared" si="11"/>
        <v>0.12392678260465471</v>
      </c>
      <c r="J23" s="167">
        <f t="shared" si="12"/>
        <v>0.1199105365369614</v>
      </c>
      <c r="K23" s="167">
        <f t="shared" si="13"/>
        <v>5.5792754007607512E-2</v>
      </c>
      <c r="L23" s="167">
        <f t="shared" si="14"/>
        <v>0.17717128687177972</v>
      </c>
      <c r="M23" s="182">
        <f t="shared" si="15"/>
        <v>0.11667968106382547</v>
      </c>
      <c r="N23" s="35"/>
      <c r="O23" s="169"/>
      <c r="BW23" s="105">
        <v>1510517875748.9604</v>
      </c>
      <c r="BX23" s="105">
        <v>1850711566197.5503</v>
      </c>
      <c r="BY23" s="105">
        <v>1937028186250</v>
      </c>
    </row>
    <row r="24" spans="1:77">
      <c r="A24" s="2" t="s">
        <v>264</v>
      </c>
      <c r="B24" s="101">
        <f t="shared" si="7"/>
        <v>331124.31873838004</v>
      </c>
      <c r="C24" s="101">
        <f t="shared" si="8"/>
        <v>274073.16197227</v>
      </c>
      <c r="D24" s="101">
        <f t="shared" si="9"/>
        <v>1554.6439290000001</v>
      </c>
      <c r="E24" s="101">
        <v>-281.77936200000005</v>
      </c>
      <c r="F24" s="101">
        <v>57.027051999999976</v>
      </c>
      <c r="G24" s="27" t="s">
        <v>572</v>
      </c>
      <c r="H24" s="167">
        <f t="shared" si="10"/>
        <v>2.336739906925251E-2</v>
      </c>
      <c r="I24" s="167">
        <f t="shared" si="11"/>
        <v>1.8352403357640386E-2</v>
      </c>
      <c r="J24" s="167">
        <f t="shared" si="12"/>
        <v>9.6239274664978937E-5</v>
      </c>
      <c r="K24" s="167">
        <f t="shared" si="13"/>
        <v>-6.7797162912203491E-5</v>
      </c>
      <c r="L24" s="167">
        <f t="shared" si="14"/>
        <v>6.1103054971498695E-6</v>
      </c>
      <c r="M24" s="182">
        <f t="shared" si="15"/>
        <v>8.3508709688285641E-3</v>
      </c>
      <c r="BW24" s="2">
        <v>331124318738.38007</v>
      </c>
      <c r="BX24" s="2">
        <v>274073161972.27002</v>
      </c>
      <c r="BY24" s="2">
        <v>1554643929</v>
      </c>
    </row>
    <row r="25" spans="1:77" s="105" customFormat="1">
      <c r="A25" s="105" t="s">
        <v>265</v>
      </c>
      <c r="B25" s="179">
        <f t="shared" si="7"/>
        <v>1841642.1944873398</v>
      </c>
      <c r="C25" s="179">
        <f t="shared" si="8"/>
        <v>2124784.7281698203</v>
      </c>
      <c r="D25" s="179">
        <f t="shared" si="9"/>
        <v>1938582.830179</v>
      </c>
      <c r="E25" s="179">
        <v>231604.71784799997</v>
      </c>
      <c r="F25" s="179">
        <v>1653584.2024209998</v>
      </c>
      <c r="G25" s="27" t="s">
        <v>573</v>
      </c>
      <c r="H25" s="167">
        <f t="shared" si="10"/>
        <v>0.12996444436737642</v>
      </c>
      <c r="I25" s="167">
        <f t="shared" si="11"/>
        <v>0.14227918596229508</v>
      </c>
      <c r="J25" s="167">
        <f t="shared" si="12"/>
        <v>0.12000677581162639</v>
      </c>
      <c r="K25" s="167">
        <f t="shared" si="13"/>
        <v>5.5724956844695306E-2</v>
      </c>
      <c r="L25" s="167">
        <f t="shared" si="14"/>
        <v>0.17717739717727687</v>
      </c>
      <c r="M25" s="182">
        <f t="shared" si="15"/>
        <v>0.12503055203265401</v>
      </c>
      <c r="N25" s="35"/>
      <c r="O25" s="169"/>
      <c r="BW25" s="105">
        <v>1841642194487.3398</v>
      </c>
      <c r="BX25" s="105">
        <v>2124784728169.8201</v>
      </c>
      <c r="BY25" s="105">
        <v>1938582830179</v>
      </c>
    </row>
    <row r="28" spans="1:77" s="108" customFormat="1" ht="15.75">
      <c r="A28" s="30" t="s">
        <v>169</v>
      </c>
      <c r="B28" s="110"/>
      <c r="C28" s="114">
        <v>2004</v>
      </c>
      <c r="D28" s="114">
        <v>2005</v>
      </c>
      <c r="E28" s="114">
        <v>2006</v>
      </c>
      <c r="F28" s="114">
        <v>2007</v>
      </c>
      <c r="G28" s="114">
        <v>2008</v>
      </c>
      <c r="M28" s="141"/>
      <c r="N28" s="141"/>
      <c r="O28" s="170"/>
      <c r="P28" s="109"/>
    </row>
    <row r="29" spans="1:77">
      <c r="A29" s="33" t="s">
        <v>171</v>
      </c>
      <c r="B29" s="33" t="s">
        <v>172</v>
      </c>
      <c r="C29" s="134">
        <f>+B3/B6</f>
        <v>0.89228816495650154</v>
      </c>
      <c r="D29" s="134">
        <f>+C3/C6</f>
        <v>1.2741609469922206</v>
      </c>
      <c r="E29" s="134">
        <f>+D3/D6</f>
        <v>0.80848751607957403</v>
      </c>
      <c r="F29" s="134">
        <f>+E3/E6</f>
        <v>0.56887257130800806</v>
      </c>
      <c r="G29" s="134">
        <f>+F3/F6</f>
        <v>0.90038430724029694</v>
      </c>
      <c r="H29" s="2" t="s">
        <v>549</v>
      </c>
    </row>
    <row r="30" spans="1:77">
      <c r="A30" s="30" t="s">
        <v>175</v>
      </c>
      <c r="B30" s="110"/>
      <c r="C30" s="135"/>
      <c r="D30" s="135"/>
      <c r="E30" s="135"/>
      <c r="F30" s="135"/>
      <c r="G30" s="135"/>
      <c r="H30" s="2" t="s">
        <v>402</v>
      </c>
    </row>
    <row r="31" spans="1:77">
      <c r="A31" s="33" t="s">
        <v>183</v>
      </c>
      <c r="B31" s="33" t="s">
        <v>184</v>
      </c>
      <c r="C31" s="134">
        <f>+B15/B5</f>
        <v>0.23468793015271366</v>
      </c>
      <c r="D31" s="134">
        <f t="shared" ref="D31:G31" si="16">+C15/C5</f>
        <v>0.24674842385382173</v>
      </c>
      <c r="E31" s="134">
        <f t="shared" si="16"/>
        <v>0.25760638836994409</v>
      </c>
      <c r="F31" s="134">
        <f t="shared" si="16"/>
        <v>0.34235202607679988</v>
      </c>
      <c r="G31" s="134">
        <f t="shared" si="16"/>
        <v>0.16060608788259054</v>
      </c>
      <c r="H31" s="2" t="s">
        <v>550</v>
      </c>
    </row>
    <row r="32" spans="1:77">
      <c r="A32" s="33" t="s">
        <v>185</v>
      </c>
      <c r="B32" s="33" t="s">
        <v>186</v>
      </c>
      <c r="C32" s="134">
        <f>+B15/B4</f>
        <v>0.26923965307327591</v>
      </c>
      <c r="D32" s="134">
        <f t="shared" ref="D32:G32" si="17">+C15/C4</f>
        <v>0.27878442292195998</v>
      </c>
      <c r="E32" s="134">
        <f t="shared" si="17"/>
        <v>0.29458086465495376</v>
      </c>
      <c r="F32" s="134">
        <f t="shared" si="17"/>
        <v>0.40226831236511379</v>
      </c>
      <c r="G32" s="134">
        <f t="shared" si="17"/>
        <v>0.18252760668643761</v>
      </c>
      <c r="H32" s="2" t="s">
        <v>551</v>
      </c>
    </row>
    <row r="33" spans="1:15">
      <c r="A33" s="33" t="s">
        <v>187</v>
      </c>
      <c r="B33" s="33" t="s">
        <v>188</v>
      </c>
      <c r="C33" s="134">
        <f>+B15/B3</f>
        <v>1.8287741262592205</v>
      </c>
      <c r="D33" s="134">
        <f t="shared" ref="D33:G33" si="18">+C15/C3</f>
        <v>2.1472599248326985</v>
      </c>
      <c r="E33" s="134">
        <f t="shared" si="18"/>
        <v>2.0523864095249933</v>
      </c>
      <c r="F33" s="134">
        <f t="shared" si="18"/>
        <v>2.2984964572404061</v>
      </c>
      <c r="G33" s="134">
        <f t="shared" si="18"/>
        <v>1.3372725267254859</v>
      </c>
      <c r="H33" s="2" t="s">
        <v>552</v>
      </c>
    </row>
    <row r="34" spans="1:15">
      <c r="A34" s="30" t="s">
        <v>189</v>
      </c>
      <c r="B34" s="31"/>
      <c r="C34" s="136"/>
      <c r="D34" s="136"/>
      <c r="E34" s="136"/>
      <c r="F34" s="136"/>
      <c r="G34" s="136"/>
      <c r="H34" s="2" t="s">
        <v>402</v>
      </c>
    </row>
    <row r="35" spans="1:15">
      <c r="A35" s="33" t="s">
        <v>190</v>
      </c>
      <c r="B35" s="33" t="s">
        <v>191</v>
      </c>
      <c r="C35" s="189">
        <f>+B8/B9</f>
        <v>0.56324618491489065</v>
      </c>
      <c r="D35" s="189">
        <f t="shared" ref="D35:G35" si="19">+C8/C9</f>
        <v>0.54576024449145799</v>
      </c>
      <c r="E35" s="189">
        <f t="shared" si="19"/>
        <v>0.53268010881218619</v>
      </c>
      <c r="F35" s="189">
        <f t="shared" si="19"/>
        <v>0.80222524301082243</v>
      </c>
      <c r="G35" s="189">
        <f t="shared" si="19"/>
        <v>0.58459953022579092</v>
      </c>
      <c r="H35" s="2" t="s">
        <v>553</v>
      </c>
    </row>
    <row r="36" spans="1:15">
      <c r="A36" s="33" t="s">
        <v>276</v>
      </c>
      <c r="B36" s="33" t="s">
        <v>192</v>
      </c>
      <c r="C36" s="189">
        <f>+B8/B5</f>
        <v>0.36030549145114721</v>
      </c>
      <c r="D36" s="189">
        <f t="shared" ref="D36:G36" si="20">+C8/C5</f>
        <v>0.35306914279646812</v>
      </c>
      <c r="E36" s="189">
        <f t="shared" si="20"/>
        <v>0.34754813202672064</v>
      </c>
      <c r="F36" s="189">
        <f t="shared" si="20"/>
        <v>0.44513039983316077</v>
      </c>
      <c r="G36" s="189">
        <f t="shared" si="20"/>
        <v>0.36892572481230707</v>
      </c>
      <c r="H36" s="2" t="s">
        <v>554</v>
      </c>
    </row>
    <row r="37" spans="1:15">
      <c r="A37" s="33" t="s">
        <v>193</v>
      </c>
      <c r="B37" s="33" t="s">
        <v>194</v>
      </c>
      <c r="C37" s="189">
        <f>+B6/B8</f>
        <v>0.39916703864743397</v>
      </c>
      <c r="D37" s="189">
        <f t="shared" ref="D37:G37" si="21">+C6/C8</f>
        <v>0.25543812369558438</v>
      </c>
      <c r="E37" s="189">
        <f t="shared" si="21"/>
        <v>0.44669307704636874</v>
      </c>
      <c r="F37" s="189">
        <f t="shared" si="21"/>
        <v>0.58820242985887949</v>
      </c>
      <c r="G37" s="189">
        <f t="shared" si="21"/>
        <v>0.36155571006549259</v>
      </c>
      <c r="H37" s="2" t="s">
        <v>555</v>
      </c>
    </row>
    <row r="38" spans="1:15" s="6" customFormat="1">
      <c r="A38" s="33" t="s">
        <v>195</v>
      </c>
      <c r="B38" s="93" t="s">
        <v>196</v>
      </c>
      <c r="C38" s="134">
        <f>+B20/B22</f>
        <v>0.56575904455181425</v>
      </c>
      <c r="D38" s="134">
        <f t="shared" ref="D38:G38" si="22">+C20/C22</f>
        <v>0.68571159308573948</v>
      </c>
      <c r="E38" s="134">
        <f t="shared" si="22"/>
        <v>0.79712966990625111</v>
      </c>
      <c r="F38" s="134">
        <f t="shared" si="22"/>
        <v>0.82237214080412291</v>
      </c>
      <c r="G38" s="134">
        <f t="shared" si="22"/>
        <v>2.0908887891240955</v>
      </c>
      <c r="H38" s="2" t="s">
        <v>556</v>
      </c>
      <c r="I38" s="137"/>
      <c r="J38" s="137"/>
      <c r="K38" s="137"/>
      <c r="M38" s="27"/>
      <c r="N38" s="27"/>
      <c r="O38" s="27"/>
    </row>
    <row r="39" spans="1:15" s="6" customFormat="1">
      <c r="A39" s="33" t="s">
        <v>197</v>
      </c>
      <c r="B39" s="93" t="s">
        <v>198</v>
      </c>
      <c r="C39" s="134">
        <f>+B17/B18</f>
        <v>4.1263197434866132</v>
      </c>
      <c r="D39" s="134">
        <f t="shared" ref="D39:G39" si="23">+C17/C18</f>
        <v>4.0722815092113267</v>
      </c>
      <c r="E39" s="134">
        <f t="shared" si="23"/>
        <v>3.690562403094185</v>
      </c>
      <c r="F39" s="134">
        <f t="shared" si="23"/>
        <v>3.4500062422965563</v>
      </c>
      <c r="G39" s="134">
        <f t="shared" si="23"/>
        <v>5.5332963566525866</v>
      </c>
      <c r="H39" s="2" t="s">
        <v>557</v>
      </c>
      <c r="I39" s="137"/>
      <c r="J39" s="137"/>
      <c r="K39" s="137"/>
      <c r="M39" s="27"/>
      <c r="N39" s="27"/>
      <c r="O39" s="27"/>
    </row>
    <row r="40" spans="1:15">
      <c r="A40" s="30" t="s">
        <v>199</v>
      </c>
      <c r="B40" s="31"/>
      <c r="C40" s="136"/>
      <c r="D40" s="136"/>
      <c r="E40" s="136"/>
      <c r="F40" s="136"/>
      <c r="G40" s="136"/>
      <c r="H40" s="2" t="s">
        <v>402</v>
      </c>
    </row>
    <row r="41" spans="1:15">
      <c r="A41" s="33" t="s">
        <v>200</v>
      </c>
      <c r="B41" s="93" t="s">
        <v>201</v>
      </c>
      <c r="C41" s="134">
        <f>+B17/B15</f>
        <v>0.29144393437182742</v>
      </c>
      <c r="D41" s="134">
        <f t="shared" ref="D41:G41" si="24">+C17/C15</f>
        <v>0.2892804076506571</v>
      </c>
      <c r="E41" s="134">
        <f t="shared" si="24"/>
        <v>0.28566819508643104</v>
      </c>
      <c r="F41" s="134">
        <f t="shared" si="24"/>
        <v>0.21031877085788611</v>
      </c>
      <c r="G41" s="134">
        <f t="shared" si="24"/>
        <v>0.32871130497683881</v>
      </c>
      <c r="H41" s="2" t="s">
        <v>558</v>
      </c>
    </row>
    <row r="42" spans="1:15">
      <c r="A42" s="33" t="s">
        <v>202</v>
      </c>
      <c r="B42" s="93" t="s">
        <v>203</v>
      </c>
      <c r="C42" s="134">
        <f>+B20/B15</f>
        <v>0.11473707484172899</v>
      </c>
      <c r="D42" s="134">
        <f>+C20/C15</f>
        <v>0.11084235370685322</v>
      </c>
      <c r="E42" s="134">
        <f t="shared" ref="E42:F42" si="25">+D20/D15</f>
        <v>0.13043423672072804</v>
      </c>
      <c r="F42" s="134">
        <f t="shared" si="25"/>
        <v>7.972857289504065E-2</v>
      </c>
      <c r="G42" s="134">
        <f>+F20/F15</f>
        <v>0.18949484563757199</v>
      </c>
      <c r="H42" s="2" t="s">
        <v>559</v>
      </c>
    </row>
    <row r="43" spans="1:15">
      <c r="A43" s="33" t="s">
        <v>204</v>
      </c>
      <c r="B43" s="93" t="s">
        <v>205</v>
      </c>
      <c r="C43" s="134">
        <f>+B25/B15</f>
        <v>0.12996444436737642</v>
      </c>
      <c r="D43" s="134">
        <f t="shared" ref="D43:G43" si="26">+C25/C15</f>
        <v>0.14227918596229508</v>
      </c>
      <c r="E43" s="134">
        <f t="shared" si="26"/>
        <v>0.12000677581162639</v>
      </c>
      <c r="F43" s="134">
        <f t="shared" si="26"/>
        <v>5.5724956844695306E-2</v>
      </c>
      <c r="G43" s="134">
        <f t="shared" si="26"/>
        <v>0.17717739717727687</v>
      </c>
      <c r="H43" s="2" t="s">
        <v>560</v>
      </c>
    </row>
    <row r="44" spans="1:15">
      <c r="A44" s="30" t="s">
        <v>206</v>
      </c>
      <c r="B44" s="31"/>
      <c r="C44" s="136"/>
      <c r="D44" s="136"/>
      <c r="E44" s="136"/>
      <c r="F44" s="136"/>
      <c r="G44" s="136"/>
      <c r="H44" s="2" t="s">
        <v>402</v>
      </c>
    </row>
    <row r="45" spans="1:15">
      <c r="A45" s="33" t="s">
        <v>274</v>
      </c>
      <c r="B45" s="93" t="s">
        <v>207</v>
      </c>
      <c r="C45" s="189">
        <f>+B25/B5</f>
        <v>3.0501086442027078E-2</v>
      </c>
      <c r="D45" s="189">
        <f t="shared" ref="D45:G45" si="27">+C25/C5</f>
        <v>3.5107164883401112E-2</v>
      </c>
      <c r="E45" s="189">
        <f t="shared" si="27"/>
        <v>3.0914512096754641E-2</v>
      </c>
      <c r="F45" s="189">
        <f t="shared" si="27"/>
        <v>1.9077551878823675E-2</v>
      </c>
      <c r="G45" s="189">
        <f t="shared" si="27"/>
        <v>2.8455768621862377E-2</v>
      </c>
      <c r="H45" s="2" t="s">
        <v>561</v>
      </c>
    </row>
    <row r="46" spans="1:15">
      <c r="A46" s="33" t="s">
        <v>275</v>
      </c>
      <c r="B46" s="93" t="s">
        <v>208</v>
      </c>
      <c r="C46" s="189">
        <f>+B25/B9</f>
        <v>4.7680707016258123E-2</v>
      </c>
      <c r="D46" s="189">
        <f t="shared" ref="D46:G46" si="28">+C25/C9</f>
        <v>5.426725977356802E-2</v>
      </c>
      <c r="E46" s="189">
        <f t="shared" si="28"/>
        <v>4.7382057764329549E-2</v>
      </c>
      <c r="F46" s="189">
        <f t="shared" si="28"/>
        <v>3.4382045570864557E-2</v>
      </c>
      <c r="G46" s="189">
        <f t="shared" si="28"/>
        <v>4.5090997590416904E-2</v>
      </c>
      <c r="H46" s="2" t="s">
        <v>562</v>
      </c>
    </row>
    <row r="48" spans="1:15">
      <c r="C48" s="204"/>
      <c r="D48" s="204"/>
      <c r="E48" s="204"/>
      <c r="F48" s="204"/>
    </row>
  </sheetData>
  <autoFilter ref="A2:P2">
    <filterColumn colId="13"/>
  </autoFilter>
  <mergeCells count="2">
    <mergeCell ref="H1:L1"/>
    <mergeCell ref="H13:L13"/>
  </mergeCells>
  <hyperlinks>
    <hyperlink ref="B1" location="Indice!A1" display="Volver a Indice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Indice</vt:lpstr>
      <vt:lpstr>Balance General</vt:lpstr>
      <vt:lpstr>Estado de P y G</vt:lpstr>
      <vt:lpstr>Fuentes y Usos</vt:lpstr>
      <vt:lpstr>Razones Financieras</vt:lpstr>
      <vt:lpstr>Otros Datos</vt:lpstr>
      <vt:lpstr>Sector</vt:lpstr>
      <vt:lpstr>'Estado de P y G'!_ftn1</vt:lpstr>
      <vt:lpstr>'Estado de P y G'!_ftnref1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.</cp:lastModifiedBy>
  <dcterms:created xsi:type="dcterms:W3CDTF">2009-02-03T19:12:19Z</dcterms:created>
  <dcterms:modified xsi:type="dcterms:W3CDTF">2009-05-20T22:59:34Z</dcterms:modified>
</cp:coreProperties>
</file>